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OneDrive - NP Systeme GmbH\Np Gemeinschaftsdateien\NP Media Daten\Web-Site\"/>
    </mc:Choice>
  </mc:AlternateContent>
  <xr:revisionPtr revIDLastSave="13" documentId="8_{6A5EB10F-0244-45A7-9398-335ECE7F3FA4}" xr6:coauthVersionLast="36" xr6:coauthVersionMax="36" xr10:uidLastSave="{6446FE03-D434-42A6-B85A-B696C11377A0}"/>
  <bookViews>
    <workbookView xWindow="0" yWindow="0" windowWidth="28800" windowHeight="14040" xr2:uid="{732D90E6-FF82-4262-BA6E-82672D61082D}"/>
  </bookViews>
  <sheets>
    <sheet name="Anfrage N14" sheetId="1" r:id="rId1"/>
  </sheets>
  <definedNames>
    <definedName name="_xlnm.Print_Titles" localSheetId="0">'Anfrage N14'!$11:$13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M21" i="1" s="1"/>
  <c r="F92" i="1" l="1"/>
  <c r="E92" i="1"/>
  <c r="L15" i="1" l="1"/>
  <c r="L16" i="1"/>
  <c r="L17" i="1"/>
  <c r="L18" i="1"/>
  <c r="L19" i="1"/>
  <c r="L20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14" i="1"/>
  <c r="L92" i="1" l="1"/>
  <c r="K77" i="1" l="1"/>
  <c r="M77" i="1" s="1"/>
  <c r="L9" i="1" l="1"/>
  <c r="K14" i="1" l="1"/>
  <c r="M14" i="1" s="1"/>
  <c r="K91" i="1" l="1"/>
  <c r="M91" i="1" s="1"/>
  <c r="K90" i="1"/>
  <c r="K89" i="1"/>
  <c r="K88" i="1"/>
  <c r="K87" i="1"/>
  <c r="K86" i="1"/>
  <c r="M86" i="1" s="1"/>
  <c r="K85" i="1"/>
  <c r="M85" i="1" s="1"/>
  <c r="K84" i="1"/>
  <c r="K83" i="1"/>
  <c r="M83" i="1" s="1"/>
  <c r="K82" i="1"/>
  <c r="K81" i="1"/>
  <c r="K80" i="1"/>
  <c r="K79" i="1"/>
  <c r="K78" i="1"/>
  <c r="M78" i="1" s="1"/>
  <c r="K76" i="1"/>
  <c r="K75" i="1"/>
  <c r="K74" i="1"/>
  <c r="M74" i="1" s="1"/>
  <c r="K73" i="1"/>
  <c r="K72" i="1"/>
  <c r="K71" i="1"/>
  <c r="K70" i="1"/>
  <c r="K69" i="1"/>
  <c r="M69" i="1" s="1"/>
  <c r="K68" i="1"/>
  <c r="K67" i="1"/>
  <c r="K66" i="1"/>
  <c r="K65" i="1"/>
  <c r="K64" i="1"/>
  <c r="K63" i="1"/>
  <c r="K62" i="1"/>
  <c r="M62" i="1" s="1"/>
  <c r="K61" i="1"/>
  <c r="K60" i="1"/>
  <c r="K59" i="1"/>
  <c r="M59" i="1" s="1"/>
  <c r="K58" i="1"/>
  <c r="K57" i="1"/>
  <c r="K56" i="1"/>
  <c r="K55" i="1"/>
  <c r="K54" i="1"/>
  <c r="M54" i="1" s="1"/>
  <c r="K53" i="1"/>
  <c r="K52" i="1"/>
  <c r="K51" i="1"/>
  <c r="K50" i="1"/>
  <c r="K49" i="1"/>
  <c r="K48" i="1"/>
  <c r="K47" i="1"/>
  <c r="K46" i="1"/>
  <c r="M46" i="1" s="1"/>
  <c r="K45" i="1"/>
  <c r="K44" i="1"/>
  <c r="K43" i="1"/>
  <c r="M43" i="1" s="1"/>
  <c r="K42" i="1"/>
  <c r="K41" i="1"/>
  <c r="K40" i="1"/>
  <c r="K39" i="1"/>
  <c r="K38" i="1"/>
  <c r="M38" i="1" s="1"/>
  <c r="K37" i="1"/>
  <c r="K36" i="1"/>
  <c r="K35" i="1"/>
  <c r="K34" i="1"/>
  <c r="K33" i="1"/>
  <c r="M33" i="1" s="1"/>
  <c r="K32" i="1"/>
  <c r="K31" i="1"/>
  <c r="K30" i="1"/>
  <c r="M30" i="1" s="1"/>
  <c r="K29" i="1"/>
  <c r="M29" i="1" s="1"/>
  <c r="K28" i="1"/>
  <c r="K27" i="1"/>
  <c r="M27" i="1" s="1"/>
  <c r="K26" i="1"/>
  <c r="K25" i="1"/>
  <c r="M25" i="1" s="1"/>
  <c r="K24" i="1"/>
  <c r="M24" i="1" s="1"/>
  <c r="K23" i="1"/>
  <c r="M23" i="1" s="1"/>
  <c r="K22" i="1"/>
  <c r="K20" i="1"/>
  <c r="K19" i="1"/>
  <c r="K18" i="1"/>
  <c r="M18" i="1" s="1"/>
  <c r="K17" i="1"/>
  <c r="K16" i="1"/>
  <c r="K15" i="1"/>
  <c r="M15" i="1" s="1"/>
  <c r="K92" i="1" l="1"/>
  <c r="M37" i="1"/>
  <c r="M45" i="1"/>
  <c r="M53" i="1"/>
  <c r="M61" i="1"/>
  <c r="M68" i="1"/>
  <c r="M76" i="1"/>
  <c r="M35" i="1"/>
  <c r="M51" i="1"/>
  <c r="M66" i="1"/>
  <c r="M19" i="1"/>
  <c r="M26" i="1"/>
  <c r="M34" i="1"/>
  <c r="M42" i="1"/>
  <c r="M50" i="1"/>
  <c r="M58" i="1"/>
  <c r="M65" i="1"/>
  <c r="M73" i="1"/>
  <c r="M82" i="1"/>
  <c r="M90" i="1"/>
  <c r="M41" i="1"/>
  <c r="M49" i="1"/>
  <c r="M57" i="1"/>
  <c r="M72" i="1"/>
  <c r="M81" i="1"/>
  <c r="M89" i="1"/>
  <c r="M22" i="1"/>
  <c r="M28" i="1"/>
  <c r="M36" i="1"/>
  <c r="M44" i="1"/>
  <c r="M52" i="1"/>
  <c r="M60" i="1"/>
  <c r="M67" i="1"/>
  <c r="M75" i="1"/>
  <c r="M84" i="1"/>
  <c r="M20" i="1"/>
  <c r="M17" i="1"/>
  <c r="M32" i="1"/>
  <c r="M40" i="1"/>
  <c r="M48" i="1"/>
  <c r="M56" i="1"/>
  <c r="M64" i="1"/>
  <c r="M71" i="1"/>
  <c r="M80" i="1"/>
  <c r="M88" i="1"/>
  <c r="M16" i="1"/>
  <c r="M31" i="1"/>
  <c r="M39" i="1"/>
  <c r="M47" i="1"/>
  <c r="M55" i="1"/>
  <c r="M63" i="1"/>
  <c r="M70" i="1"/>
  <c r="M79" i="1"/>
  <c r="M87" i="1"/>
  <c r="M92" i="1" l="1"/>
</calcChain>
</file>

<file path=xl/sharedStrings.xml><?xml version="1.0" encoding="utf-8"?>
<sst xmlns="http://schemas.openxmlformats.org/spreadsheetml/2006/main" count="118" uniqueCount="37">
  <si>
    <t>NP Systeme GmbH</t>
  </si>
  <si>
    <t>Adolphstr.40</t>
  </si>
  <si>
    <t>50679 Köln</t>
  </si>
  <si>
    <t xml:space="preserve">Nagelplatten </t>
  </si>
  <si>
    <t>N14</t>
  </si>
  <si>
    <t>Datum:</t>
  </si>
  <si>
    <t>Zulassungs-Nr. Z-9.1-859</t>
  </si>
  <si>
    <t>Blechdicke 2,0 mm (nominal)</t>
  </si>
  <si>
    <t>Nagellänge: ca. 20 mm</t>
  </si>
  <si>
    <t>Code</t>
  </si>
  <si>
    <t>Größe</t>
  </si>
  <si>
    <t>Anzahl</t>
  </si>
  <si>
    <t>Platten</t>
  </si>
  <si>
    <t>Gewicht</t>
  </si>
  <si>
    <t>Fläche</t>
  </si>
  <si>
    <t>TOTAL</t>
  </si>
  <si>
    <t>mm</t>
  </si>
  <si>
    <t xml:space="preserve"> Karton</t>
  </si>
  <si>
    <t xml:space="preserve"> /Karton</t>
  </si>
  <si>
    <t>Palette</t>
  </si>
  <si>
    <t>kg/Karton</t>
  </si>
  <si>
    <t>m²/Karton</t>
  </si>
  <si>
    <t>m²</t>
  </si>
  <si>
    <t>x</t>
  </si>
  <si>
    <t>Karton/</t>
  </si>
  <si>
    <t>Paletten</t>
  </si>
  <si>
    <t>Karton</t>
  </si>
  <si>
    <t xml:space="preserve">Anfrage     </t>
  </si>
  <si>
    <t>Tel.: 0221 / 950 189 - 0</t>
  </si>
  <si>
    <t>Firma</t>
  </si>
  <si>
    <t>Straße</t>
  </si>
  <si>
    <t>Nägel:</t>
  </si>
  <si>
    <t>Stifte ohne Kopf; 2,5 x 45 mm</t>
  </si>
  <si>
    <t xml:space="preserve"> 5 kg pro Karton, ca. 3.300 Stifte pro Karton</t>
  </si>
  <si>
    <t>PLZ, Ort</t>
  </si>
  <si>
    <t>kg</t>
  </si>
  <si>
    <t xml:space="preserve"> grau unterlegt: spezielle Produktion, nur auf Anfrage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</si>
</sst>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0"/>
    <numFmt numFmtId="165" formatCode="#0.0"/>
    <numFmt numFmtId="166" formatCode="0000"/>
    <numFmt numFmtId="167" formatCode="000"/>
    <numFmt numFmtId="168" formatCode="0.000"/>
    <numFmt numFmtId="169" formatCode="#,##0_ ;[Red]\-#,##0\ "/>
    <numFmt numFmtId="170" formatCode="0.0"/>
    <numFmt numFmtId="171" formatCode="#,##0.000"/>
  </numFmts>
  <fonts count="12" x14ac:knownFonts="1">
    <font>
      <sz val="11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.5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164" fontId="0" fillId="0" borderId="0" xfId="0" applyNumberFormat="1"/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center"/>
    </xf>
    <xf numFmtId="0" fontId="4" fillId="0" borderId="0" xfId="0" applyFont="1" applyBorder="1" applyAlignment="1">
      <alignment vertical="center"/>
    </xf>
    <xf numFmtId="4" fontId="2" fillId="0" borderId="0" xfId="0" applyNumberFormat="1" applyFont="1" applyFill="1" applyAlignment="1">
      <alignment horizontal="left"/>
    </xf>
    <xf numFmtId="166" fontId="2" fillId="0" borderId="1" xfId="0" applyNumberFormat="1" applyFont="1" applyBorder="1"/>
    <xf numFmtId="164" fontId="2" fillId="0" borderId="2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166" fontId="5" fillId="0" borderId="3" xfId="0" applyNumberFormat="1" applyFont="1" applyBorder="1" applyAlignment="1">
      <alignment horizontal="center"/>
    </xf>
    <xf numFmtId="164" fontId="5" fillId="0" borderId="4" xfId="0" applyNumberFormat="1" applyFont="1" applyBorder="1"/>
    <xf numFmtId="165" fontId="5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166" fontId="5" fillId="0" borderId="6" xfId="0" applyNumberFormat="1" applyFont="1" applyBorder="1"/>
    <xf numFmtId="164" fontId="5" fillId="0" borderId="7" xfId="0" applyNumberFormat="1" applyFont="1" applyBorder="1" applyAlignment="1">
      <alignment horizontal="right"/>
    </xf>
    <xf numFmtId="165" fontId="5" fillId="0" borderId="8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67" fontId="7" fillId="0" borderId="10" xfId="0" applyNumberFormat="1" applyFont="1" applyBorder="1"/>
    <xf numFmtId="165" fontId="7" fillId="0" borderId="11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8" fontId="7" fillId="0" borderId="10" xfId="0" applyNumberFormat="1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165" fontId="5" fillId="0" borderId="0" xfId="0" applyNumberFormat="1" applyFont="1" applyBorder="1" applyAlignment="1">
      <alignment horizontal="right"/>
    </xf>
    <xf numFmtId="165" fontId="5" fillId="0" borderId="8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 applyProtection="1">
      <alignment horizontal="center"/>
      <protection locked="0"/>
    </xf>
    <xf numFmtId="169" fontId="7" fillId="0" borderId="6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9" fontId="7" fillId="0" borderId="11" xfId="0" applyNumberFormat="1" applyFont="1" applyBorder="1" applyAlignment="1">
      <alignment horizontal="right"/>
    </xf>
    <xf numFmtId="0" fontId="6" fillId="0" borderId="17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quotePrefix="1" applyFont="1" applyAlignment="1">
      <alignment horizontal="right"/>
    </xf>
    <xf numFmtId="0" fontId="9" fillId="0" borderId="0" xfId="0" applyFont="1"/>
    <xf numFmtId="167" fontId="7" fillId="0" borderId="19" xfId="0" quotePrefix="1" applyNumberFormat="1" applyFont="1" applyBorder="1" applyAlignment="1">
      <alignment horizontal="left"/>
    </xf>
    <xf numFmtId="169" fontId="7" fillId="0" borderId="20" xfId="0" applyNumberFormat="1" applyFont="1" applyBorder="1" applyAlignment="1">
      <alignment horizontal="right"/>
    </xf>
    <xf numFmtId="0" fontId="7" fillId="0" borderId="21" xfId="0" quotePrefix="1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168" fontId="7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14" xfId="0" applyBorder="1"/>
    <xf numFmtId="11" fontId="7" fillId="2" borderId="12" xfId="0" applyNumberFormat="1" applyFont="1" applyFill="1" applyBorder="1" applyAlignment="1" applyProtection="1">
      <alignment horizontal="center"/>
      <protection locked="0"/>
    </xf>
    <xf numFmtId="0" fontId="6" fillId="0" borderId="22" xfId="0" applyFont="1" applyBorder="1" applyAlignment="1">
      <alignment horizontal="center"/>
    </xf>
    <xf numFmtId="0" fontId="0" fillId="0" borderId="22" xfId="0" applyBorder="1"/>
    <xf numFmtId="170" fontId="7" fillId="0" borderId="10" xfId="0" applyNumberFormat="1" applyFont="1" applyBorder="1" applyAlignment="1">
      <alignment horizontal="center"/>
    </xf>
    <xf numFmtId="171" fontId="7" fillId="0" borderId="6" xfId="0" applyNumberFormat="1" applyFont="1" applyBorder="1" applyAlignment="1">
      <alignment horizontal="center"/>
    </xf>
    <xf numFmtId="169" fontId="7" fillId="3" borderId="11" xfId="0" applyNumberFormat="1" applyFont="1" applyFill="1" applyBorder="1" applyAlignment="1">
      <alignment horizontal="right"/>
    </xf>
    <xf numFmtId="165" fontId="7" fillId="3" borderId="11" xfId="0" applyNumberFormat="1" applyFont="1" applyFill="1" applyBorder="1" applyAlignment="1">
      <alignment horizontal="center"/>
    </xf>
    <xf numFmtId="167" fontId="7" fillId="3" borderId="10" xfId="0" applyNumberFormat="1" applyFont="1" applyFill="1" applyBorder="1"/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170" fontId="7" fillId="3" borderId="10" xfId="0" applyNumberFormat="1" applyFont="1" applyFill="1" applyBorder="1" applyAlignment="1">
      <alignment horizontal="center"/>
    </xf>
    <xf numFmtId="168" fontId="7" fillId="3" borderId="10" xfId="0" applyNumberFormat="1" applyFont="1" applyFill="1" applyBorder="1" applyAlignment="1">
      <alignment horizontal="center"/>
    </xf>
    <xf numFmtId="169" fontId="7" fillId="3" borderId="6" xfId="0" applyNumberFormat="1" applyFont="1" applyFill="1" applyBorder="1" applyAlignment="1">
      <alignment horizontal="center"/>
    </xf>
    <xf numFmtId="171" fontId="7" fillId="3" borderId="6" xfId="0" applyNumberFormat="1" applyFont="1" applyFill="1" applyBorder="1" applyAlignment="1">
      <alignment horizontal="center"/>
    </xf>
    <xf numFmtId="0" fontId="0" fillId="3" borderId="0" xfId="0" applyFill="1"/>
    <xf numFmtId="165" fontId="3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/>
    <xf numFmtId="0" fontId="11" fillId="0" borderId="0" xfId="0" quotePrefix="1" applyFont="1" applyAlignment="1">
      <alignment horizontal="left" vertical="center"/>
    </xf>
    <xf numFmtId="0" fontId="0" fillId="0" borderId="0" xfId="0" applyAlignment="1">
      <alignment vertical="center"/>
    </xf>
    <xf numFmtId="14" fontId="0" fillId="0" borderId="8" xfId="0" applyNumberFormat="1" applyBorder="1" applyAlignment="1"/>
    <xf numFmtId="0" fontId="0" fillId="0" borderId="8" xfId="0" applyBorder="1" applyAlignment="1"/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8" xfId="0" applyBorder="1" applyAlignment="1"/>
    <xf numFmtId="0" fontId="0" fillId="0" borderId="2" xfId="0" applyBorder="1" applyAlignment="1"/>
    <xf numFmtId="0" fontId="0" fillId="0" borderId="13" xfId="0" applyBorder="1" applyAlignment="1"/>
    <xf numFmtId="0" fontId="0" fillId="0" borderId="4" xfId="0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7" xfId="0" quotePrefix="1" applyBorder="1" applyAlignment="1">
      <alignment horizontal="left"/>
    </xf>
    <xf numFmtId="0" fontId="0" fillId="0" borderId="9" xfId="0" applyBorder="1" applyAlignment="1"/>
    <xf numFmtId="169" fontId="7" fillId="0" borderId="11" xfId="0" applyNumberFormat="1" applyFont="1" applyFill="1" applyBorder="1" applyAlignment="1">
      <alignment horizontal="right"/>
    </xf>
    <xf numFmtId="165" fontId="7" fillId="0" borderId="11" xfId="0" applyNumberFormat="1" applyFont="1" applyFill="1" applyBorder="1" applyAlignment="1">
      <alignment horizontal="center"/>
    </xf>
    <xf numFmtId="167" fontId="7" fillId="0" borderId="10" xfId="0" applyNumberFormat="1" applyFont="1" applyFill="1" applyBorder="1"/>
    <xf numFmtId="165" fontId="7" fillId="0" borderId="2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4</xdr:col>
      <xdr:colOff>276225</xdr:colOff>
      <xdr:row>4</xdr:row>
      <xdr:rowOff>25456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5A2AAAE-7D10-4C9E-80F9-6794338CE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2038350" cy="777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874FF-06F6-4C3F-9FDE-F08334383DF4}">
  <dimension ref="A1:M96"/>
  <sheetViews>
    <sheetView tabSelected="1" zoomScaleNormal="100" workbookViewId="0">
      <selection activeCell="O14" sqref="O14"/>
    </sheetView>
  </sheetViews>
  <sheetFormatPr baseColWidth="10" defaultRowHeight="14.25" x14ac:dyDescent="0.2"/>
  <cols>
    <col min="1" max="1" width="9.875" customWidth="1"/>
    <col min="2" max="2" width="5.5" customWidth="1"/>
    <col min="3" max="3" width="2.25" customWidth="1"/>
    <col min="4" max="4" width="5.5" customWidth="1"/>
    <col min="5" max="6" width="8.125" customWidth="1"/>
    <col min="7" max="7" width="6.125" bestFit="1" customWidth="1"/>
    <col min="8" max="8" width="5.75" bestFit="1" customWidth="1"/>
    <col min="9" max="9" width="7.5" bestFit="1" customWidth="1"/>
    <col min="10" max="10" width="7.625" bestFit="1" customWidth="1"/>
    <col min="11" max="11" width="6.25" bestFit="1" customWidth="1"/>
    <col min="12" max="12" width="6.25" customWidth="1"/>
    <col min="13" max="13" width="7.5" customWidth="1"/>
  </cols>
  <sheetData>
    <row r="1" spans="1:13" ht="15" x14ac:dyDescent="0.25">
      <c r="B1" s="2"/>
      <c r="M1" s="48" t="s">
        <v>0</v>
      </c>
    </row>
    <row r="2" spans="1:13" ht="15" x14ac:dyDescent="0.25">
      <c r="B2" s="2"/>
      <c r="F2" s="84" t="s">
        <v>29</v>
      </c>
      <c r="G2" s="85"/>
      <c r="H2" s="85"/>
      <c r="I2" s="86"/>
      <c r="M2" s="48" t="s">
        <v>1</v>
      </c>
    </row>
    <row r="3" spans="1:13" ht="15" x14ac:dyDescent="0.25">
      <c r="B3" s="2"/>
      <c r="F3" s="87" t="s">
        <v>30</v>
      </c>
      <c r="G3" s="88"/>
      <c r="H3" s="88"/>
      <c r="I3" s="89"/>
      <c r="M3" s="48" t="s">
        <v>2</v>
      </c>
    </row>
    <row r="4" spans="1:13" ht="15" x14ac:dyDescent="0.25">
      <c r="B4" s="2"/>
      <c r="F4" s="90" t="s">
        <v>34</v>
      </c>
      <c r="G4" s="81"/>
      <c r="H4" s="81"/>
      <c r="I4" s="91"/>
      <c r="M4" s="49" t="s">
        <v>28</v>
      </c>
    </row>
    <row r="5" spans="1:13" ht="15" x14ac:dyDescent="0.25">
      <c r="A5" s="1"/>
      <c r="B5" s="2"/>
    </row>
    <row r="6" spans="1:13" x14ac:dyDescent="0.2">
      <c r="B6" s="2"/>
    </row>
    <row r="7" spans="1:13" ht="18" x14ac:dyDescent="0.25">
      <c r="A7" s="75" t="s">
        <v>3</v>
      </c>
      <c r="B7" s="3"/>
      <c r="C7" s="76" t="s">
        <v>4</v>
      </c>
      <c r="D7" s="77"/>
      <c r="F7" s="82" t="s">
        <v>27</v>
      </c>
      <c r="G7" s="83"/>
      <c r="H7" s="83"/>
      <c r="I7" s="83"/>
    </row>
    <row r="8" spans="1:13" x14ac:dyDescent="0.2">
      <c r="A8" s="4" t="s">
        <v>6</v>
      </c>
      <c r="B8" s="5"/>
      <c r="C8" s="6"/>
    </row>
    <row r="9" spans="1:13" x14ac:dyDescent="0.2">
      <c r="A9" s="4" t="s">
        <v>7</v>
      </c>
      <c r="B9" s="9"/>
      <c r="C9" s="10"/>
      <c r="D9" s="6"/>
      <c r="K9" t="s">
        <v>5</v>
      </c>
      <c r="L9" s="80">
        <f ca="1">TODAY()</f>
        <v>44958</v>
      </c>
      <c r="M9" s="81"/>
    </row>
    <row r="10" spans="1:13" ht="15.75" thickBot="1" x14ac:dyDescent="0.25">
      <c r="A10" t="s">
        <v>8</v>
      </c>
      <c r="B10" s="9"/>
      <c r="C10" s="10"/>
      <c r="D10" s="6"/>
      <c r="H10" s="11"/>
      <c r="I10" s="7"/>
      <c r="J10" s="8"/>
      <c r="K10" s="8"/>
      <c r="L10" s="8"/>
      <c r="M10" s="12"/>
    </row>
    <row r="11" spans="1:13" ht="5.25" customHeight="1" x14ac:dyDescent="0.2">
      <c r="A11" s="13"/>
      <c r="B11" s="14"/>
      <c r="C11" s="15"/>
      <c r="D11" s="16"/>
      <c r="E11" s="45"/>
      <c r="F11" s="45"/>
      <c r="G11" s="39"/>
      <c r="H11" s="17"/>
      <c r="I11" s="18"/>
      <c r="J11" s="18"/>
      <c r="K11" s="18"/>
      <c r="L11" s="18"/>
      <c r="M11" s="19"/>
    </row>
    <row r="12" spans="1:13" x14ac:dyDescent="0.2">
      <c r="A12" s="20" t="s">
        <v>9</v>
      </c>
      <c r="B12" s="21"/>
      <c r="C12" s="22" t="s">
        <v>10</v>
      </c>
      <c r="D12" s="37"/>
      <c r="E12" s="47" t="s">
        <v>11</v>
      </c>
      <c r="F12" s="47" t="s">
        <v>11</v>
      </c>
      <c r="G12" s="23" t="s">
        <v>12</v>
      </c>
      <c r="H12" s="36" t="s">
        <v>24</v>
      </c>
      <c r="I12" s="24" t="s">
        <v>13</v>
      </c>
      <c r="J12" s="24" t="s">
        <v>14</v>
      </c>
      <c r="K12" s="25" t="s">
        <v>15</v>
      </c>
      <c r="L12" s="25" t="s">
        <v>15</v>
      </c>
      <c r="M12" s="25" t="s">
        <v>15</v>
      </c>
    </row>
    <row r="13" spans="1:13" ht="15" thickBot="1" x14ac:dyDescent="0.25">
      <c r="A13" s="26"/>
      <c r="B13" s="27"/>
      <c r="C13" s="28" t="s">
        <v>16</v>
      </c>
      <c r="D13" s="38"/>
      <c r="E13" s="44" t="s">
        <v>17</v>
      </c>
      <c r="F13" s="44" t="s">
        <v>25</v>
      </c>
      <c r="G13" s="40" t="s">
        <v>18</v>
      </c>
      <c r="H13" s="29" t="s">
        <v>19</v>
      </c>
      <c r="I13" s="30" t="s">
        <v>20</v>
      </c>
      <c r="J13" s="30" t="s">
        <v>21</v>
      </c>
      <c r="K13" s="31" t="s">
        <v>26</v>
      </c>
      <c r="L13" s="31" t="s">
        <v>35</v>
      </c>
      <c r="M13" s="31" t="s">
        <v>22</v>
      </c>
    </row>
    <row r="14" spans="1:13" ht="15" thickBot="1" x14ac:dyDescent="0.25">
      <c r="A14" s="32">
        <v>200660133</v>
      </c>
      <c r="B14" s="92">
        <v>66</v>
      </c>
      <c r="C14" s="93" t="s">
        <v>23</v>
      </c>
      <c r="D14" s="92">
        <v>133</v>
      </c>
      <c r="E14" s="42"/>
      <c r="F14" s="42"/>
      <c r="G14" s="41">
        <v>170</v>
      </c>
      <c r="H14" s="34">
        <v>48</v>
      </c>
      <c r="I14" s="62">
        <v>24.4</v>
      </c>
      <c r="J14" s="35">
        <v>1.5008518</v>
      </c>
      <c r="K14" s="43">
        <f t="shared" ref="K14" si="0">E14+F14*H14</f>
        <v>0</v>
      </c>
      <c r="L14" s="43">
        <f>(E14+F14*48)*I14</f>
        <v>0</v>
      </c>
      <c r="M14" s="63">
        <f t="shared" ref="M14" si="1">K14*J14</f>
        <v>0</v>
      </c>
    </row>
    <row r="15" spans="1:13" ht="15" thickBot="1" x14ac:dyDescent="0.25">
      <c r="A15" s="32">
        <v>200760133</v>
      </c>
      <c r="B15" s="92">
        <v>76</v>
      </c>
      <c r="C15" s="93" t="s">
        <v>23</v>
      </c>
      <c r="D15" s="92">
        <v>133</v>
      </c>
      <c r="E15" s="42"/>
      <c r="F15" s="42"/>
      <c r="G15" s="41">
        <v>140</v>
      </c>
      <c r="H15" s="34">
        <v>48</v>
      </c>
      <c r="I15" s="62">
        <v>22.9</v>
      </c>
      <c r="J15" s="35">
        <v>1.4151199999999999</v>
      </c>
      <c r="K15" s="43">
        <f t="shared" ref="K15:K79" si="2">E15+F15*H15</f>
        <v>0</v>
      </c>
      <c r="L15" s="43">
        <f t="shared" ref="L15:L78" si="3">(E15+F15*48)*I15</f>
        <v>0</v>
      </c>
      <c r="M15" s="63">
        <f t="shared" ref="M15:M79" si="4">K15*J15</f>
        <v>0</v>
      </c>
    </row>
    <row r="16" spans="1:13" ht="15" thickBot="1" x14ac:dyDescent="0.25">
      <c r="A16" s="32">
        <v>200760166</v>
      </c>
      <c r="B16" s="92">
        <v>76</v>
      </c>
      <c r="C16" s="93" t="s">
        <v>23</v>
      </c>
      <c r="D16" s="92">
        <v>166</v>
      </c>
      <c r="E16" s="42"/>
      <c r="F16" s="42"/>
      <c r="G16" s="41">
        <v>120</v>
      </c>
      <c r="H16" s="34">
        <v>48</v>
      </c>
      <c r="I16" s="62">
        <v>24.4</v>
      </c>
      <c r="J16" s="35">
        <v>1.5139199999999999</v>
      </c>
      <c r="K16" s="43">
        <f t="shared" si="2"/>
        <v>0</v>
      </c>
      <c r="L16" s="43">
        <f t="shared" si="3"/>
        <v>0</v>
      </c>
      <c r="M16" s="63">
        <f t="shared" si="4"/>
        <v>0</v>
      </c>
    </row>
    <row r="17" spans="1:13" ht="15" thickBot="1" x14ac:dyDescent="0.25">
      <c r="A17" s="32">
        <v>200760200</v>
      </c>
      <c r="B17" s="92">
        <v>76</v>
      </c>
      <c r="C17" s="93" t="s">
        <v>23</v>
      </c>
      <c r="D17" s="92">
        <v>200</v>
      </c>
      <c r="E17" s="42"/>
      <c r="F17" s="42"/>
      <c r="G17" s="41">
        <v>90</v>
      </c>
      <c r="H17" s="34">
        <v>48</v>
      </c>
      <c r="I17" s="62">
        <v>22.1</v>
      </c>
      <c r="J17" s="35">
        <v>1.3680000000000001</v>
      </c>
      <c r="K17" s="43">
        <f t="shared" si="2"/>
        <v>0</v>
      </c>
      <c r="L17" s="43">
        <f t="shared" si="3"/>
        <v>0</v>
      </c>
      <c r="M17" s="63">
        <f t="shared" si="4"/>
        <v>0</v>
      </c>
    </row>
    <row r="18" spans="1:13" ht="15" thickBot="1" x14ac:dyDescent="0.25">
      <c r="A18" s="32">
        <v>200760233</v>
      </c>
      <c r="B18" s="92">
        <v>76</v>
      </c>
      <c r="C18" s="93" t="s">
        <v>23</v>
      </c>
      <c r="D18" s="92">
        <v>233</v>
      </c>
      <c r="E18" s="42"/>
      <c r="F18" s="42"/>
      <c r="G18" s="41">
        <v>80</v>
      </c>
      <c r="H18" s="34">
        <v>48</v>
      </c>
      <c r="I18" s="62">
        <v>22.9</v>
      </c>
      <c r="J18" s="35">
        <v>1.4166399999999999</v>
      </c>
      <c r="K18" s="43">
        <f t="shared" si="2"/>
        <v>0</v>
      </c>
      <c r="L18" s="43">
        <f t="shared" si="3"/>
        <v>0</v>
      </c>
      <c r="M18" s="63">
        <f t="shared" si="4"/>
        <v>0</v>
      </c>
    </row>
    <row r="19" spans="1:13" ht="15" thickBot="1" x14ac:dyDescent="0.25">
      <c r="A19" s="66">
        <v>200760266</v>
      </c>
      <c r="B19" s="64">
        <v>76</v>
      </c>
      <c r="C19" s="65" t="s">
        <v>23</v>
      </c>
      <c r="D19" s="64">
        <v>266</v>
      </c>
      <c r="E19" s="67"/>
      <c r="F19" s="67"/>
      <c r="G19" s="68">
        <v>80</v>
      </c>
      <c r="H19" s="69">
        <v>48</v>
      </c>
      <c r="I19" s="70">
        <v>26</v>
      </c>
      <c r="J19" s="71">
        <v>1.6172800000000001</v>
      </c>
      <c r="K19" s="72">
        <f t="shared" si="2"/>
        <v>0</v>
      </c>
      <c r="L19" s="72">
        <f t="shared" si="3"/>
        <v>0</v>
      </c>
      <c r="M19" s="73">
        <f t="shared" si="4"/>
        <v>0</v>
      </c>
    </row>
    <row r="20" spans="1:13" ht="15" thickBot="1" x14ac:dyDescent="0.25">
      <c r="A20" s="94">
        <v>200760333</v>
      </c>
      <c r="B20" s="92">
        <v>76</v>
      </c>
      <c r="C20" s="93" t="s">
        <v>23</v>
      </c>
      <c r="D20" s="92">
        <v>333</v>
      </c>
      <c r="E20" s="42"/>
      <c r="F20" s="42"/>
      <c r="G20" s="41">
        <v>70</v>
      </c>
      <c r="H20" s="34">
        <v>48</v>
      </c>
      <c r="I20" s="62">
        <v>28.4</v>
      </c>
      <c r="J20" s="35">
        <v>1.77156</v>
      </c>
      <c r="K20" s="43">
        <f t="shared" si="2"/>
        <v>0</v>
      </c>
      <c r="L20" s="43">
        <f t="shared" si="3"/>
        <v>0</v>
      </c>
      <c r="M20" s="63">
        <f t="shared" si="4"/>
        <v>0</v>
      </c>
    </row>
    <row r="21" spans="1:13" ht="15" thickBot="1" x14ac:dyDescent="0.25">
      <c r="A21" s="66">
        <v>200760400</v>
      </c>
      <c r="B21" s="64">
        <v>76</v>
      </c>
      <c r="C21" s="65" t="s">
        <v>23</v>
      </c>
      <c r="D21" s="64">
        <v>400</v>
      </c>
      <c r="E21" s="67"/>
      <c r="F21" s="67"/>
      <c r="G21" s="68">
        <v>40</v>
      </c>
      <c r="H21" s="69">
        <v>48</v>
      </c>
      <c r="I21" s="70">
        <v>19.7</v>
      </c>
      <c r="J21" s="71">
        <v>1.2050000000000001</v>
      </c>
      <c r="K21" s="72">
        <f t="shared" ref="K21" si="5">E21+F21*H21</f>
        <v>0</v>
      </c>
      <c r="L21" s="72">
        <f t="shared" ref="L21" si="6">(E21+F21*48)*I21</f>
        <v>0</v>
      </c>
      <c r="M21" s="73">
        <f t="shared" ref="M21" si="7">K21*J21</f>
        <v>0</v>
      </c>
    </row>
    <row r="22" spans="1:13" ht="15" thickBot="1" x14ac:dyDescent="0.25">
      <c r="A22" s="32">
        <v>201140133</v>
      </c>
      <c r="B22" s="92">
        <v>114</v>
      </c>
      <c r="C22" s="93" t="s">
        <v>23</v>
      </c>
      <c r="D22" s="92">
        <v>133</v>
      </c>
      <c r="E22" s="42"/>
      <c r="F22" s="42"/>
      <c r="G22" s="41">
        <v>110</v>
      </c>
      <c r="H22" s="34">
        <v>48</v>
      </c>
      <c r="I22" s="62">
        <v>26.8</v>
      </c>
      <c r="J22" s="35">
        <v>1.6678200000000001</v>
      </c>
      <c r="K22" s="43">
        <f t="shared" si="2"/>
        <v>0</v>
      </c>
      <c r="L22" s="43">
        <f t="shared" si="3"/>
        <v>0</v>
      </c>
      <c r="M22" s="63">
        <f t="shared" si="4"/>
        <v>0</v>
      </c>
    </row>
    <row r="23" spans="1:13" ht="15" thickBot="1" x14ac:dyDescent="0.25">
      <c r="A23" s="32">
        <v>201140166</v>
      </c>
      <c r="B23" s="92">
        <v>114</v>
      </c>
      <c r="C23" s="93" t="s">
        <v>23</v>
      </c>
      <c r="D23" s="92">
        <v>166</v>
      </c>
      <c r="E23" s="42"/>
      <c r="F23" s="42"/>
      <c r="G23" s="41">
        <v>90</v>
      </c>
      <c r="H23" s="34">
        <v>48</v>
      </c>
      <c r="I23" s="62">
        <v>27.4</v>
      </c>
      <c r="J23" s="35">
        <v>1.70316</v>
      </c>
      <c r="K23" s="43">
        <f t="shared" si="2"/>
        <v>0</v>
      </c>
      <c r="L23" s="43">
        <f t="shared" si="3"/>
        <v>0</v>
      </c>
      <c r="M23" s="63">
        <f t="shared" si="4"/>
        <v>0</v>
      </c>
    </row>
    <row r="24" spans="1:13" ht="15" thickBot="1" x14ac:dyDescent="0.25">
      <c r="A24" s="32">
        <v>201140200</v>
      </c>
      <c r="B24" s="92">
        <v>114</v>
      </c>
      <c r="C24" s="93" t="s">
        <v>23</v>
      </c>
      <c r="D24" s="92">
        <v>200</v>
      </c>
      <c r="E24" s="42"/>
      <c r="F24" s="42"/>
      <c r="G24" s="41">
        <v>70</v>
      </c>
      <c r="H24" s="34">
        <v>48</v>
      </c>
      <c r="I24" s="62">
        <v>25.6</v>
      </c>
      <c r="J24" s="35">
        <v>1.5960000000000001</v>
      </c>
      <c r="K24" s="43">
        <f t="shared" si="2"/>
        <v>0</v>
      </c>
      <c r="L24" s="43">
        <f t="shared" si="3"/>
        <v>0</v>
      </c>
      <c r="M24" s="63">
        <f t="shared" si="4"/>
        <v>0</v>
      </c>
    </row>
    <row r="25" spans="1:13" ht="15" thickBot="1" x14ac:dyDescent="0.25">
      <c r="A25" s="32">
        <v>201140233</v>
      </c>
      <c r="B25" s="92">
        <v>114</v>
      </c>
      <c r="C25" s="93" t="s">
        <v>23</v>
      </c>
      <c r="D25" s="92">
        <v>233</v>
      </c>
      <c r="E25" s="42"/>
      <c r="F25" s="42"/>
      <c r="G25" s="41">
        <v>60</v>
      </c>
      <c r="H25" s="34">
        <v>48</v>
      </c>
      <c r="I25" s="62">
        <v>25.6</v>
      </c>
      <c r="J25" s="35">
        <v>1.59372</v>
      </c>
      <c r="K25" s="43">
        <f t="shared" si="2"/>
        <v>0</v>
      </c>
      <c r="L25" s="43">
        <f t="shared" si="3"/>
        <v>0</v>
      </c>
      <c r="M25" s="63">
        <f t="shared" si="4"/>
        <v>0</v>
      </c>
    </row>
    <row r="26" spans="1:13" ht="15" thickBot="1" x14ac:dyDescent="0.25">
      <c r="A26" s="32">
        <v>201140266</v>
      </c>
      <c r="B26" s="92">
        <v>114</v>
      </c>
      <c r="C26" s="93" t="s">
        <v>23</v>
      </c>
      <c r="D26" s="92">
        <v>266</v>
      </c>
      <c r="E26" s="42"/>
      <c r="F26" s="42"/>
      <c r="G26" s="41">
        <v>60</v>
      </c>
      <c r="H26" s="34">
        <v>48</v>
      </c>
      <c r="I26" s="62">
        <v>29.2</v>
      </c>
      <c r="J26" s="35">
        <v>1.8194399999999999</v>
      </c>
      <c r="K26" s="43">
        <f t="shared" si="2"/>
        <v>0</v>
      </c>
      <c r="L26" s="43">
        <f t="shared" si="3"/>
        <v>0</v>
      </c>
      <c r="M26" s="63">
        <f t="shared" si="4"/>
        <v>0</v>
      </c>
    </row>
    <row r="27" spans="1:13" ht="15" thickBot="1" x14ac:dyDescent="0.25">
      <c r="A27" s="32">
        <v>201140333</v>
      </c>
      <c r="B27" s="92">
        <v>114</v>
      </c>
      <c r="C27" s="93" t="s">
        <v>23</v>
      </c>
      <c r="D27" s="92">
        <v>333</v>
      </c>
      <c r="E27" s="42"/>
      <c r="F27" s="42"/>
      <c r="G27" s="41">
        <v>40</v>
      </c>
      <c r="H27" s="34">
        <v>48</v>
      </c>
      <c r="I27" s="62">
        <v>24.4</v>
      </c>
      <c r="J27" s="35">
        <v>1.5184800000000001</v>
      </c>
      <c r="K27" s="43">
        <f t="shared" si="2"/>
        <v>0</v>
      </c>
      <c r="L27" s="43">
        <f t="shared" si="3"/>
        <v>0</v>
      </c>
      <c r="M27" s="63">
        <f t="shared" si="4"/>
        <v>0</v>
      </c>
    </row>
    <row r="28" spans="1:13" ht="15" thickBot="1" x14ac:dyDescent="0.25">
      <c r="A28" s="32">
        <v>201140400</v>
      </c>
      <c r="B28" s="92">
        <v>114</v>
      </c>
      <c r="C28" s="93" t="s">
        <v>23</v>
      </c>
      <c r="D28" s="92">
        <v>400</v>
      </c>
      <c r="E28" s="42"/>
      <c r="F28" s="42"/>
      <c r="G28" s="41">
        <v>30</v>
      </c>
      <c r="H28" s="34">
        <v>48</v>
      </c>
      <c r="I28" s="62">
        <v>22.1</v>
      </c>
      <c r="J28" s="35">
        <v>1.3680000000000001</v>
      </c>
      <c r="K28" s="43">
        <f t="shared" si="2"/>
        <v>0</v>
      </c>
      <c r="L28" s="43">
        <f t="shared" si="3"/>
        <v>0</v>
      </c>
      <c r="M28" s="63">
        <f t="shared" si="4"/>
        <v>0</v>
      </c>
    </row>
    <row r="29" spans="1:13" ht="15" thickBot="1" x14ac:dyDescent="0.25">
      <c r="A29" s="32">
        <v>201140467</v>
      </c>
      <c r="B29" s="92">
        <v>114</v>
      </c>
      <c r="C29" s="93" t="s">
        <v>23</v>
      </c>
      <c r="D29" s="92">
        <v>467</v>
      </c>
      <c r="E29" s="42"/>
      <c r="F29" s="42"/>
      <c r="G29" s="41">
        <v>30</v>
      </c>
      <c r="H29" s="34">
        <v>48</v>
      </c>
      <c r="I29" s="62">
        <v>25.6</v>
      </c>
      <c r="J29" s="35">
        <v>1.59714</v>
      </c>
      <c r="K29" s="43">
        <f t="shared" si="2"/>
        <v>0</v>
      </c>
      <c r="L29" s="43">
        <f t="shared" si="3"/>
        <v>0</v>
      </c>
      <c r="M29" s="63">
        <f t="shared" si="4"/>
        <v>0</v>
      </c>
    </row>
    <row r="30" spans="1:13" ht="15" thickBot="1" x14ac:dyDescent="0.25">
      <c r="A30" s="66">
        <v>201140533</v>
      </c>
      <c r="B30" s="64">
        <v>114</v>
      </c>
      <c r="C30" s="65" t="s">
        <v>23</v>
      </c>
      <c r="D30" s="64">
        <v>533</v>
      </c>
      <c r="E30" s="67"/>
      <c r="F30" s="67"/>
      <c r="G30" s="68">
        <v>30</v>
      </c>
      <c r="H30" s="69">
        <v>48</v>
      </c>
      <c r="I30" s="70">
        <v>29.2</v>
      </c>
      <c r="J30" s="71">
        <v>1.8228599999999999</v>
      </c>
      <c r="K30" s="72">
        <f t="shared" si="2"/>
        <v>0</v>
      </c>
      <c r="L30" s="72">
        <f t="shared" si="3"/>
        <v>0</v>
      </c>
      <c r="M30" s="73">
        <f t="shared" si="4"/>
        <v>0</v>
      </c>
    </row>
    <row r="31" spans="1:13" ht="15" thickBot="1" x14ac:dyDescent="0.25">
      <c r="A31" s="66">
        <v>201141233</v>
      </c>
      <c r="B31" s="64">
        <v>114</v>
      </c>
      <c r="C31" s="65" t="s">
        <v>23</v>
      </c>
      <c r="D31" s="64">
        <v>1233</v>
      </c>
      <c r="E31" s="67"/>
      <c r="F31" s="67"/>
      <c r="G31" s="68">
        <v>10</v>
      </c>
      <c r="H31" s="69">
        <v>32</v>
      </c>
      <c r="I31" s="70">
        <v>22.7</v>
      </c>
      <c r="J31" s="71">
        <v>1.4056200000000001</v>
      </c>
      <c r="K31" s="72">
        <f t="shared" si="2"/>
        <v>0</v>
      </c>
      <c r="L31" s="72">
        <f t="shared" si="3"/>
        <v>0</v>
      </c>
      <c r="M31" s="73">
        <f t="shared" si="4"/>
        <v>0</v>
      </c>
    </row>
    <row r="32" spans="1:13" ht="15" thickBot="1" x14ac:dyDescent="0.25">
      <c r="A32" s="32">
        <v>201330133</v>
      </c>
      <c r="B32" s="92">
        <v>133</v>
      </c>
      <c r="C32" s="93" t="s">
        <v>23</v>
      </c>
      <c r="D32" s="92">
        <v>133</v>
      </c>
      <c r="E32" s="42"/>
      <c r="F32" s="42"/>
      <c r="G32" s="41">
        <v>80</v>
      </c>
      <c r="H32" s="34">
        <v>48</v>
      </c>
      <c r="I32" s="62">
        <v>23</v>
      </c>
      <c r="J32" s="35">
        <v>1.4151199999999999</v>
      </c>
      <c r="K32" s="43">
        <f t="shared" si="2"/>
        <v>0</v>
      </c>
      <c r="L32" s="43">
        <f t="shared" si="3"/>
        <v>0</v>
      </c>
      <c r="M32" s="63">
        <f t="shared" si="4"/>
        <v>0</v>
      </c>
    </row>
    <row r="33" spans="1:13" ht="15" thickBot="1" x14ac:dyDescent="0.25">
      <c r="A33" s="32">
        <v>201330166</v>
      </c>
      <c r="B33" s="92">
        <v>133</v>
      </c>
      <c r="C33" s="93" t="s">
        <v>23</v>
      </c>
      <c r="D33" s="92">
        <v>166</v>
      </c>
      <c r="E33" s="42"/>
      <c r="F33" s="42"/>
      <c r="G33" s="41">
        <v>80</v>
      </c>
      <c r="H33" s="34">
        <v>48</v>
      </c>
      <c r="I33" s="62">
        <v>28.5</v>
      </c>
      <c r="J33" s="35">
        <v>1.76624</v>
      </c>
      <c r="K33" s="43">
        <f t="shared" si="2"/>
        <v>0</v>
      </c>
      <c r="L33" s="43">
        <f t="shared" si="3"/>
        <v>0</v>
      </c>
      <c r="M33" s="63">
        <f t="shared" si="4"/>
        <v>0</v>
      </c>
    </row>
    <row r="34" spans="1:13" ht="15" thickBot="1" x14ac:dyDescent="0.25">
      <c r="A34" s="32">
        <v>201330200</v>
      </c>
      <c r="B34" s="92">
        <v>133</v>
      </c>
      <c r="C34" s="93" t="s">
        <v>23</v>
      </c>
      <c r="D34" s="92">
        <v>200</v>
      </c>
      <c r="E34" s="42"/>
      <c r="F34" s="42"/>
      <c r="G34" s="41">
        <v>60</v>
      </c>
      <c r="H34" s="34">
        <v>48</v>
      </c>
      <c r="I34" s="62">
        <v>25.7</v>
      </c>
      <c r="J34" s="35">
        <v>1.5960000000000001</v>
      </c>
      <c r="K34" s="43">
        <f t="shared" si="2"/>
        <v>0</v>
      </c>
      <c r="L34" s="43">
        <f t="shared" si="3"/>
        <v>0</v>
      </c>
      <c r="M34" s="63">
        <f t="shared" si="4"/>
        <v>0</v>
      </c>
    </row>
    <row r="35" spans="1:13" ht="15" thickBot="1" x14ac:dyDescent="0.25">
      <c r="A35" s="32">
        <v>201330233</v>
      </c>
      <c r="B35" s="92">
        <v>133</v>
      </c>
      <c r="C35" s="93" t="s">
        <v>23</v>
      </c>
      <c r="D35" s="92">
        <v>233</v>
      </c>
      <c r="E35" s="42"/>
      <c r="F35" s="42"/>
      <c r="G35" s="41">
        <v>40</v>
      </c>
      <c r="H35" s="34">
        <v>48</v>
      </c>
      <c r="I35" s="62">
        <v>20.2</v>
      </c>
      <c r="J35" s="35">
        <v>1.23956</v>
      </c>
      <c r="K35" s="43">
        <f t="shared" si="2"/>
        <v>0</v>
      </c>
      <c r="L35" s="43">
        <f t="shared" si="3"/>
        <v>0</v>
      </c>
      <c r="M35" s="63">
        <f t="shared" si="4"/>
        <v>0</v>
      </c>
    </row>
    <row r="36" spans="1:13" ht="15" thickBot="1" x14ac:dyDescent="0.25">
      <c r="A36" s="32">
        <v>201330266</v>
      </c>
      <c r="B36" s="92">
        <v>133</v>
      </c>
      <c r="C36" s="93" t="s">
        <v>23</v>
      </c>
      <c r="D36" s="92">
        <v>266</v>
      </c>
      <c r="E36" s="42"/>
      <c r="F36" s="42"/>
      <c r="G36" s="41">
        <v>40</v>
      </c>
      <c r="H36" s="34">
        <v>48</v>
      </c>
      <c r="I36" s="62">
        <v>23</v>
      </c>
      <c r="J36" s="35">
        <v>1.4151199999999999</v>
      </c>
      <c r="K36" s="43">
        <f t="shared" si="2"/>
        <v>0</v>
      </c>
      <c r="L36" s="43">
        <f t="shared" si="3"/>
        <v>0</v>
      </c>
      <c r="M36" s="63">
        <f t="shared" si="4"/>
        <v>0</v>
      </c>
    </row>
    <row r="37" spans="1:13" ht="15" thickBot="1" x14ac:dyDescent="0.25">
      <c r="A37" s="32">
        <v>201330333</v>
      </c>
      <c r="B37" s="92">
        <v>133</v>
      </c>
      <c r="C37" s="93" t="s">
        <v>23</v>
      </c>
      <c r="D37" s="92">
        <v>333</v>
      </c>
      <c r="E37" s="42"/>
      <c r="F37" s="42"/>
      <c r="G37" s="41">
        <v>40</v>
      </c>
      <c r="H37" s="34">
        <v>48</v>
      </c>
      <c r="I37" s="62">
        <v>28.5</v>
      </c>
      <c r="J37" s="35">
        <v>1.77156</v>
      </c>
      <c r="K37" s="43">
        <f t="shared" si="2"/>
        <v>0</v>
      </c>
      <c r="L37" s="43">
        <f t="shared" si="3"/>
        <v>0</v>
      </c>
      <c r="M37" s="63">
        <f t="shared" si="4"/>
        <v>0</v>
      </c>
    </row>
    <row r="38" spans="1:13" ht="15" thickBot="1" x14ac:dyDescent="0.25">
      <c r="A38" s="32">
        <v>201330400</v>
      </c>
      <c r="B38" s="92">
        <v>133</v>
      </c>
      <c r="C38" s="93" t="s">
        <v>23</v>
      </c>
      <c r="D38" s="92">
        <v>400</v>
      </c>
      <c r="E38" s="42"/>
      <c r="F38" s="42"/>
      <c r="G38" s="41">
        <v>20</v>
      </c>
      <c r="H38" s="34">
        <v>48</v>
      </c>
      <c r="I38" s="62">
        <v>17.399999999999999</v>
      </c>
      <c r="J38" s="35">
        <v>1.0640000000000001</v>
      </c>
      <c r="K38" s="43">
        <f t="shared" si="2"/>
        <v>0</v>
      </c>
      <c r="L38" s="43">
        <f t="shared" si="3"/>
        <v>0</v>
      </c>
      <c r="M38" s="63">
        <f t="shared" si="4"/>
        <v>0</v>
      </c>
    </row>
    <row r="39" spans="1:13" ht="15" thickBot="1" x14ac:dyDescent="0.25">
      <c r="A39" s="32">
        <v>201330467</v>
      </c>
      <c r="B39" s="92">
        <v>133</v>
      </c>
      <c r="C39" s="93" t="s">
        <v>23</v>
      </c>
      <c r="D39" s="92">
        <v>467</v>
      </c>
      <c r="E39" s="42"/>
      <c r="F39" s="42"/>
      <c r="G39" s="41">
        <v>20</v>
      </c>
      <c r="H39" s="34">
        <v>48</v>
      </c>
      <c r="I39" s="62">
        <v>20.2</v>
      </c>
      <c r="J39" s="35">
        <v>1.2422200000000001</v>
      </c>
      <c r="K39" s="43">
        <f t="shared" si="2"/>
        <v>0</v>
      </c>
      <c r="L39" s="43">
        <f t="shared" si="3"/>
        <v>0</v>
      </c>
      <c r="M39" s="63">
        <f t="shared" si="4"/>
        <v>0</v>
      </c>
    </row>
    <row r="40" spans="1:13" ht="15" thickBot="1" x14ac:dyDescent="0.25">
      <c r="A40" s="32">
        <v>201330533</v>
      </c>
      <c r="B40" s="92">
        <v>133</v>
      </c>
      <c r="C40" s="93" t="s">
        <v>23</v>
      </c>
      <c r="D40" s="92">
        <v>533</v>
      </c>
      <c r="E40" s="42"/>
      <c r="F40" s="42"/>
      <c r="G40" s="41">
        <v>20</v>
      </c>
      <c r="H40" s="34">
        <v>48</v>
      </c>
      <c r="I40" s="62">
        <v>23</v>
      </c>
      <c r="J40" s="35">
        <v>1.41778</v>
      </c>
      <c r="K40" s="43">
        <f t="shared" si="2"/>
        <v>0</v>
      </c>
      <c r="L40" s="43">
        <f t="shared" si="3"/>
        <v>0</v>
      </c>
      <c r="M40" s="63">
        <f t="shared" si="4"/>
        <v>0</v>
      </c>
    </row>
    <row r="41" spans="1:13" ht="15" thickBot="1" x14ac:dyDescent="0.25">
      <c r="A41" s="32">
        <v>201330633</v>
      </c>
      <c r="B41" s="92">
        <v>133</v>
      </c>
      <c r="C41" s="93" t="s">
        <v>23</v>
      </c>
      <c r="D41" s="92">
        <v>633</v>
      </c>
      <c r="E41" s="42"/>
      <c r="F41" s="42"/>
      <c r="G41" s="41">
        <v>20</v>
      </c>
      <c r="H41" s="34">
        <v>20</v>
      </c>
      <c r="I41" s="62">
        <v>27.1</v>
      </c>
      <c r="J41" s="35">
        <v>1.6837800000000001</v>
      </c>
      <c r="K41" s="43">
        <f t="shared" si="2"/>
        <v>0</v>
      </c>
      <c r="L41" s="43">
        <f t="shared" si="3"/>
        <v>0</v>
      </c>
      <c r="M41" s="63">
        <f t="shared" si="4"/>
        <v>0</v>
      </c>
    </row>
    <row r="42" spans="1:13" ht="15" thickBot="1" x14ac:dyDescent="0.25">
      <c r="A42" s="66">
        <v>201331233</v>
      </c>
      <c r="B42" s="64">
        <v>133</v>
      </c>
      <c r="C42" s="65" t="s">
        <v>23</v>
      </c>
      <c r="D42" s="64">
        <v>1233</v>
      </c>
      <c r="E42" s="67"/>
      <c r="F42" s="67"/>
      <c r="G42" s="68">
        <v>10</v>
      </c>
      <c r="H42" s="69">
        <v>28</v>
      </c>
      <c r="I42" s="70">
        <v>26.4</v>
      </c>
      <c r="J42" s="71">
        <v>1.6398900000000001</v>
      </c>
      <c r="K42" s="72">
        <f t="shared" si="2"/>
        <v>0</v>
      </c>
      <c r="L42" s="72">
        <f t="shared" si="3"/>
        <v>0</v>
      </c>
      <c r="M42" s="73">
        <f t="shared" si="4"/>
        <v>0</v>
      </c>
    </row>
    <row r="43" spans="1:13" ht="15" thickBot="1" x14ac:dyDescent="0.25">
      <c r="A43" s="32">
        <v>201520166</v>
      </c>
      <c r="B43" s="92">
        <v>152</v>
      </c>
      <c r="C43" s="93" t="s">
        <v>23</v>
      </c>
      <c r="D43" s="92">
        <v>166</v>
      </c>
      <c r="E43" s="42"/>
      <c r="F43" s="42"/>
      <c r="G43" s="41">
        <v>60</v>
      </c>
      <c r="H43" s="34">
        <v>48</v>
      </c>
      <c r="I43" s="62">
        <v>24.4</v>
      </c>
      <c r="J43" s="35">
        <v>1.5139199999999999</v>
      </c>
      <c r="K43" s="43">
        <f t="shared" si="2"/>
        <v>0</v>
      </c>
      <c r="L43" s="43">
        <f t="shared" si="3"/>
        <v>0</v>
      </c>
      <c r="M43" s="63">
        <f t="shared" si="4"/>
        <v>0</v>
      </c>
    </row>
    <row r="44" spans="1:13" ht="15" thickBot="1" x14ac:dyDescent="0.25">
      <c r="A44" s="32">
        <v>201520200</v>
      </c>
      <c r="B44" s="92">
        <v>152</v>
      </c>
      <c r="C44" s="93" t="s">
        <v>23</v>
      </c>
      <c r="D44" s="92">
        <v>200</v>
      </c>
      <c r="E44" s="42"/>
      <c r="F44" s="42"/>
      <c r="G44" s="41">
        <v>50</v>
      </c>
      <c r="H44" s="34">
        <v>48</v>
      </c>
      <c r="I44" s="62">
        <v>24.4</v>
      </c>
      <c r="J44" s="35">
        <v>1.52</v>
      </c>
      <c r="K44" s="43">
        <f t="shared" si="2"/>
        <v>0</v>
      </c>
      <c r="L44" s="43">
        <f t="shared" si="3"/>
        <v>0</v>
      </c>
      <c r="M44" s="63">
        <f t="shared" si="4"/>
        <v>0</v>
      </c>
    </row>
    <row r="45" spans="1:13" ht="15" thickBot="1" x14ac:dyDescent="0.25">
      <c r="A45" s="32">
        <v>201520233</v>
      </c>
      <c r="B45" s="92">
        <v>152</v>
      </c>
      <c r="C45" s="93" t="s">
        <v>23</v>
      </c>
      <c r="D45" s="92">
        <v>233</v>
      </c>
      <c r="E45" s="42"/>
      <c r="F45" s="42"/>
      <c r="G45" s="41">
        <v>40</v>
      </c>
      <c r="H45" s="34">
        <v>48</v>
      </c>
      <c r="I45" s="62">
        <v>22.9</v>
      </c>
      <c r="J45" s="35">
        <v>1.4166399999999999</v>
      </c>
      <c r="K45" s="43">
        <f t="shared" si="2"/>
        <v>0</v>
      </c>
      <c r="L45" s="43">
        <f t="shared" si="3"/>
        <v>0</v>
      </c>
      <c r="M45" s="63">
        <f t="shared" si="4"/>
        <v>0</v>
      </c>
    </row>
    <row r="46" spans="1:13" ht="15" thickBot="1" x14ac:dyDescent="0.25">
      <c r="A46" s="32">
        <v>201520266</v>
      </c>
      <c r="B46" s="92">
        <v>152</v>
      </c>
      <c r="C46" s="93" t="s">
        <v>23</v>
      </c>
      <c r="D46" s="92">
        <v>266</v>
      </c>
      <c r="E46" s="42"/>
      <c r="F46" s="42"/>
      <c r="G46" s="41">
        <v>40</v>
      </c>
      <c r="H46" s="34">
        <v>48</v>
      </c>
      <c r="I46" s="62">
        <v>26</v>
      </c>
      <c r="J46" s="35">
        <v>1.6172800000000001</v>
      </c>
      <c r="K46" s="43">
        <f t="shared" si="2"/>
        <v>0</v>
      </c>
      <c r="L46" s="43">
        <f t="shared" si="3"/>
        <v>0</v>
      </c>
      <c r="M46" s="63">
        <f t="shared" si="4"/>
        <v>0</v>
      </c>
    </row>
    <row r="47" spans="1:13" ht="15" thickBot="1" x14ac:dyDescent="0.25">
      <c r="A47" s="32">
        <v>201520333</v>
      </c>
      <c r="B47" s="92">
        <v>152</v>
      </c>
      <c r="C47" s="93" t="s">
        <v>23</v>
      </c>
      <c r="D47" s="92">
        <v>333</v>
      </c>
      <c r="E47" s="42"/>
      <c r="F47" s="42"/>
      <c r="G47" s="41">
        <v>30</v>
      </c>
      <c r="H47" s="34">
        <v>48</v>
      </c>
      <c r="I47" s="62">
        <v>24.4</v>
      </c>
      <c r="J47" s="35">
        <v>1.5184800000000001</v>
      </c>
      <c r="K47" s="43">
        <f t="shared" si="2"/>
        <v>0</v>
      </c>
      <c r="L47" s="43">
        <f t="shared" si="3"/>
        <v>0</v>
      </c>
      <c r="M47" s="63">
        <f t="shared" si="4"/>
        <v>0</v>
      </c>
    </row>
    <row r="48" spans="1:13" ht="15" thickBot="1" x14ac:dyDescent="0.25">
      <c r="A48" s="32">
        <v>201520400</v>
      </c>
      <c r="B48" s="92">
        <v>152</v>
      </c>
      <c r="C48" s="93" t="s">
        <v>23</v>
      </c>
      <c r="D48" s="92">
        <v>400</v>
      </c>
      <c r="E48" s="42"/>
      <c r="F48" s="42"/>
      <c r="G48" s="41">
        <v>20</v>
      </c>
      <c r="H48" s="34">
        <v>48</v>
      </c>
      <c r="I48" s="62">
        <v>19.7</v>
      </c>
      <c r="J48" s="35">
        <v>1.216</v>
      </c>
      <c r="K48" s="43">
        <f t="shared" si="2"/>
        <v>0</v>
      </c>
      <c r="L48" s="43">
        <f t="shared" si="3"/>
        <v>0</v>
      </c>
      <c r="M48" s="63">
        <f t="shared" si="4"/>
        <v>0</v>
      </c>
    </row>
    <row r="49" spans="1:13" ht="15" thickBot="1" x14ac:dyDescent="0.25">
      <c r="A49" s="32">
        <v>201520467</v>
      </c>
      <c r="B49" s="92">
        <v>152</v>
      </c>
      <c r="C49" s="93" t="s">
        <v>23</v>
      </c>
      <c r="D49" s="92">
        <v>467</v>
      </c>
      <c r="E49" s="42"/>
      <c r="F49" s="42"/>
      <c r="G49" s="41">
        <v>20</v>
      </c>
      <c r="H49" s="34">
        <v>48</v>
      </c>
      <c r="I49" s="62">
        <v>22.9</v>
      </c>
      <c r="J49" s="35">
        <v>1.4196800000000001</v>
      </c>
      <c r="K49" s="43">
        <f t="shared" si="2"/>
        <v>0</v>
      </c>
      <c r="L49" s="43">
        <f t="shared" si="3"/>
        <v>0</v>
      </c>
      <c r="M49" s="63">
        <f t="shared" si="4"/>
        <v>0</v>
      </c>
    </row>
    <row r="50" spans="1:13" ht="15" thickBot="1" x14ac:dyDescent="0.25">
      <c r="A50" s="32">
        <v>201520533</v>
      </c>
      <c r="B50" s="92">
        <v>152</v>
      </c>
      <c r="C50" s="93" t="s">
        <v>23</v>
      </c>
      <c r="D50" s="92">
        <v>533</v>
      </c>
      <c r="E50" s="42"/>
      <c r="F50" s="42"/>
      <c r="G50" s="41">
        <v>20</v>
      </c>
      <c r="H50" s="34">
        <v>48</v>
      </c>
      <c r="I50" s="62">
        <v>26</v>
      </c>
      <c r="J50" s="35">
        <v>1.62032</v>
      </c>
      <c r="K50" s="43">
        <f t="shared" si="2"/>
        <v>0</v>
      </c>
      <c r="L50" s="43">
        <f t="shared" si="3"/>
        <v>0</v>
      </c>
      <c r="M50" s="63">
        <f t="shared" si="4"/>
        <v>0</v>
      </c>
    </row>
    <row r="51" spans="1:13" ht="15" thickBot="1" x14ac:dyDescent="0.25">
      <c r="A51" s="32">
        <v>201520633</v>
      </c>
      <c r="B51" s="92">
        <v>152</v>
      </c>
      <c r="C51" s="93" t="s">
        <v>23</v>
      </c>
      <c r="D51" s="92">
        <v>633</v>
      </c>
      <c r="E51" s="42"/>
      <c r="F51" s="42"/>
      <c r="G51" s="41">
        <v>20</v>
      </c>
      <c r="H51" s="34">
        <v>20</v>
      </c>
      <c r="I51" s="62">
        <v>30.7</v>
      </c>
      <c r="J51" s="35">
        <v>1.92432</v>
      </c>
      <c r="K51" s="43">
        <f t="shared" si="2"/>
        <v>0</v>
      </c>
      <c r="L51" s="43">
        <f t="shared" si="3"/>
        <v>0</v>
      </c>
      <c r="M51" s="63">
        <f t="shared" si="4"/>
        <v>0</v>
      </c>
    </row>
    <row r="52" spans="1:13" ht="15" thickBot="1" x14ac:dyDescent="0.25">
      <c r="A52" s="66">
        <v>201520700</v>
      </c>
      <c r="B52" s="64">
        <v>152</v>
      </c>
      <c r="C52" s="65" t="s">
        <v>23</v>
      </c>
      <c r="D52" s="64">
        <v>700</v>
      </c>
      <c r="E52" s="67"/>
      <c r="F52" s="67"/>
      <c r="G52" s="68">
        <v>20</v>
      </c>
      <c r="H52" s="69">
        <v>18</v>
      </c>
      <c r="I52" s="70">
        <v>33.9</v>
      </c>
      <c r="J52" s="71">
        <v>2.1280000000000001</v>
      </c>
      <c r="K52" s="72">
        <f t="shared" si="2"/>
        <v>0</v>
      </c>
      <c r="L52" s="72">
        <f t="shared" si="3"/>
        <v>0</v>
      </c>
      <c r="M52" s="73">
        <f t="shared" si="4"/>
        <v>0</v>
      </c>
    </row>
    <row r="53" spans="1:13" ht="15" thickBot="1" x14ac:dyDescent="0.25">
      <c r="A53" s="66">
        <v>201520766</v>
      </c>
      <c r="B53" s="64">
        <v>152</v>
      </c>
      <c r="C53" s="65" t="s">
        <v>23</v>
      </c>
      <c r="D53" s="64">
        <v>766</v>
      </c>
      <c r="E53" s="67"/>
      <c r="F53" s="67"/>
      <c r="G53" s="68">
        <v>10</v>
      </c>
      <c r="H53" s="69">
        <v>48</v>
      </c>
      <c r="I53" s="70">
        <v>18.899999999999999</v>
      </c>
      <c r="J53" s="71">
        <v>1.16432</v>
      </c>
      <c r="K53" s="72">
        <f t="shared" si="2"/>
        <v>0</v>
      </c>
      <c r="L53" s="72">
        <f t="shared" si="3"/>
        <v>0</v>
      </c>
      <c r="M53" s="73">
        <f t="shared" si="4"/>
        <v>0</v>
      </c>
    </row>
    <row r="54" spans="1:13" ht="15" thickBot="1" x14ac:dyDescent="0.25">
      <c r="A54" s="66">
        <v>201521233</v>
      </c>
      <c r="B54" s="64">
        <v>152</v>
      </c>
      <c r="C54" s="65" t="s">
        <v>23</v>
      </c>
      <c r="D54" s="64">
        <v>1233</v>
      </c>
      <c r="E54" s="67"/>
      <c r="F54" s="67"/>
      <c r="G54" s="68">
        <v>10</v>
      </c>
      <c r="H54" s="69">
        <v>24</v>
      </c>
      <c r="I54" s="70">
        <v>30</v>
      </c>
      <c r="J54" s="71">
        <v>1.87416</v>
      </c>
      <c r="K54" s="72">
        <f t="shared" si="2"/>
        <v>0</v>
      </c>
      <c r="L54" s="72">
        <f t="shared" si="3"/>
        <v>0</v>
      </c>
      <c r="M54" s="73">
        <f t="shared" si="4"/>
        <v>0</v>
      </c>
    </row>
    <row r="55" spans="1:13" ht="15" thickBot="1" x14ac:dyDescent="0.25">
      <c r="A55" s="32">
        <v>201900200</v>
      </c>
      <c r="B55" s="92">
        <v>190</v>
      </c>
      <c r="C55" s="93" t="s">
        <v>23</v>
      </c>
      <c r="D55" s="92">
        <v>200</v>
      </c>
      <c r="E55" s="42"/>
      <c r="F55" s="42"/>
      <c r="G55" s="41">
        <v>20</v>
      </c>
      <c r="H55" s="34">
        <v>48</v>
      </c>
      <c r="I55" s="62">
        <v>12.6</v>
      </c>
      <c r="J55" s="35">
        <v>0.76</v>
      </c>
      <c r="K55" s="43">
        <f t="shared" si="2"/>
        <v>0</v>
      </c>
      <c r="L55" s="43">
        <f t="shared" si="3"/>
        <v>0</v>
      </c>
      <c r="M55" s="63">
        <f t="shared" si="4"/>
        <v>0</v>
      </c>
    </row>
    <row r="56" spans="1:13" ht="15" thickBot="1" x14ac:dyDescent="0.25">
      <c r="A56" s="32">
        <v>201900233</v>
      </c>
      <c r="B56" s="92">
        <v>190</v>
      </c>
      <c r="C56" s="93" t="s">
        <v>23</v>
      </c>
      <c r="D56" s="92">
        <v>233</v>
      </c>
      <c r="E56" s="42"/>
      <c r="F56" s="42"/>
      <c r="G56" s="41">
        <v>20</v>
      </c>
      <c r="H56" s="34">
        <v>48</v>
      </c>
      <c r="I56" s="62">
        <v>14.6</v>
      </c>
      <c r="J56" s="35">
        <v>0.88539999999999996</v>
      </c>
      <c r="K56" s="43">
        <f t="shared" si="2"/>
        <v>0</v>
      </c>
      <c r="L56" s="43">
        <f t="shared" si="3"/>
        <v>0</v>
      </c>
      <c r="M56" s="63">
        <f t="shared" si="4"/>
        <v>0</v>
      </c>
    </row>
    <row r="57" spans="1:13" ht="15" thickBot="1" x14ac:dyDescent="0.25">
      <c r="A57" s="32">
        <v>201900266</v>
      </c>
      <c r="B57" s="92">
        <v>190</v>
      </c>
      <c r="C57" s="93" t="s">
        <v>23</v>
      </c>
      <c r="D57" s="92">
        <v>266</v>
      </c>
      <c r="E57" s="42"/>
      <c r="F57" s="42"/>
      <c r="G57" s="41">
        <v>20</v>
      </c>
      <c r="H57" s="34">
        <v>48</v>
      </c>
      <c r="I57" s="62">
        <v>16.5</v>
      </c>
      <c r="J57" s="35">
        <v>1.0107999999999999</v>
      </c>
      <c r="K57" s="43">
        <f t="shared" si="2"/>
        <v>0</v>
      </c>
      <c r="L57" s="43">
        <f t="shared" si="3"/>
        <v>0</v>
      </c>
      <c r="M57" s="63">
        <f t="shared" si="4"/>
        <v>0</v>
      </c>
    </row>
    <row r="58" spans="1:13" ht="15" thickBot="1" x14ac:dyDescent="0.25">
      <c r="A58" s="32">
        <v>201900333</v>
      </c>
      <c r="B58" s="92">
        <v>190</v>
      </c>
      <c r="C58" s="93" t="s">
        <v>23</v>
      </c>
      <c r="D58" s="92">
        <v>333</v>
      </c>
      <c r="E58" s="42"/>
      <c r="F58" s="42"/>
      <c r="G58" s="41">
        <v>20</v>
      </c>
      <c r="H58" s="34">
        <v>48</v>
      </c>
      <c r="I58" s="62">
        <v>20.5</v>
      </c>
      <c r="J58" s="35">
        <v>1.2654000000000001</v>
      </c>
      <c r="K58" s="43">
        <f t="shared" si="2"/>
        <v>0</v>
      </c>
      <c r="L58" s="43">
        <f t="shared" si="3"/>
        <v>0</v>
      </c>
      <c r="M58" s="63">
        <f t="shared" si="4"/>
        <v>0</v>
      </c>
    </row>
    <row r="59" spans="1:13" ht="15" thickBot="1" x14ac:dyDescent="0.25">
      <c r="A59" s="32">
        <v>201900400</v>
      </c>
      <c r="B59" s="92">
        <v>190</v>
      </c>
      <c r="C59" s="93" t="s">
        <v>23</v>
      </c>
      <c r="D59" s="92">
        <v>400</v>
      </c>
      <c r="E59" s="42"/>
      <c r="F59" s="42"/>
      <c r="G59" s="41">
        <v>10</v>
      </c>
      <c r="H59" s="34">
        <v>48</v>
      </c>
      <c r="I59" s="62">
        <v>12.6</v>
      </c>
      <c r="J59" s="35">
        <v>0.76</v>
      </c>
      <c r="K59" s="43">
        <f t="shared" si="2"/>
        <v>0</v>
      </c>
      <c r="L59" s="43">
        <f t="shared" si="3"/>
        <v>0</v>
      </c>
      <c r="M59" s="63">
        <f t="shared" si="4"/>
        <v>0</v>
      </c>
    </row>
    <row r="60" spans="1:13" ht="15" thickBot="1" x14ac:dyDescent="0.25">
      <c r="A60" s="32">
        <v>201900467</v>
      </c>
      <c r="B60" s="92">
        <v>190</v>
      </c>
      <c r="C60" s="93" t="s">
        <v>23</v>
      </c>
      <c r="D60" s="92">
        <v>467</v>
      </c>
      <c r="E60" s="42"/>
      <c r="F60" s="42"/>
      <c r="G60" s="41">
        <v>10</v>
      </c>
      <c r="H60" s="34">
        <v>48</v>
      </c>
      <c r="I60" s="62">
        <v>14.6</v>
      </c>
      <c r="J60" s="35">
        <v>0.88729999999999998</v>
      </c>
      <c r="K60" s="43">
        <f t="shared" si="2"/>
        <v>0</v>
      </c>
      <c r="L60" s="43">
        <f t="shared" si="3"/>
        <v>0</v>
      </c>
      <c r="M60" s="63">
        <f t="shared" si="4"/>
        <v>0</v>
      </c>
    </row>
    <row r="61" spans="1:13" ht="15" thickBot="1" x14ac:dyDescent="0.25">
      <c r="A61" s="32">
        <v>201900533</v>
      </c>
      <c r="B61" s="92">
        <v>190</v>
      </c>
      <c r="C61" s="93" t="s">
        <v>23</v>
      </c>
      <c r="D61" s="92">
        <v>533</v>
      </c>
      <c r="E61" s="42"/>
      <c r="F61" s="42"/>
      <c r="G61" s="41">
        <v>10</v>
      </c>
      <c r="H61" s="34">
        <v>48</v>
      </c>
      <c r="I61" s="62">
        <v>16.5</v>
      </c>
      <c r="J61" s="35">
        <v>1.0126999999999999</v>
      </c>
      <c r="K61" s="43">
        <f t="shared" si="2"/>
        <v>0</v>
      </c>
      <c r="L61" s="43">
        <f t="shared" si="3"/>
        <v>0</v>
      </c>
      <c r="M61" s="63">
        <f t="shared" si="4"/>
        <v>0</v>
      </c>
    </row>
    <row r="62" spans="1:13" ht="15" thickBot="1" x14ac:dyDescent="0.25">
      <c r="A62" s="32">
        <v>201900633</v>
      </c>
      <c r="B62" s="92">
        <v>190</v>
      </c>
      <c r="C62" s="93" t="s">
        <v>23</v>
      </c>
      <c r="D62" s="92">
        <v>633</v>
      </c>
      <c r="E62" s="42"/>
      <c r="F62" s="42"/>
      <c r="G62" s="41">
        <v>10</v>
      </c>
      <c r="H62" s="34">
        <v>32</v>
      </c>
      <c r="I62" s="62">
        <v>19.5</v>
      </c>
      <c r="J62" s="35">
        <v>1.2027000000000001</v>
      </c>
      <c r="K62" s="43">
        <f t="shared" si="2"/>
        <v>0</v>
      </c>
      <c r="L62" s="43">
        <f t="shared" si="3"/>
        <v>0</v>
      </c>
      <c r="M62" s="63">
        <f t="shared" si="4"/>
        <v>0</v>
      </c>
    </row>
    <row r="63" spans="1:13" ht="15" thickBot="1" x14ac:dyDescent="0.25">
      <c r="A63" s="66">
        <v>201900700</v>
      </c>
      <c r="B63" s="64">
        <v>190</v>
      </c>
      <c r="C63" s="65" t="s">
        <v>23</v>
      </c>
      <c r="D63" s="64">
        <v>700</v>
      </c>
      <c r="E63" s="67"/>
      <c r="F63" s="67"/>
      <c r="G63" s="68">
        <v>10</v>
      </c>
      <c r="H63" s="69">
        <v>28</v>
      </c>
      <c r="I63" s="70">
        <v>21.5</v>
      </c>
      <c r="J63" s="71">
        <v>1.33</v>
      </c>
      <c r="K63" s="72">
        <f t="shared" si="2"/>
        <v>0</v>
      </c>
      <c r="L63" s="72">
        <f t="shared" si="3"/>
        <v>0</v>
      </c>
      <c r="M63" s="73">
        <f t="shared" si="4"/>
        <v>0</v>
      </c>
    </row>
    <row r="64" spans="1:13" ht="15" thickBot="1" x14ac:dyDescent="0.25">
      <c r="A64" s="66">
        <v>201900766</v>
      </c>
      <c r="B64" s="64">
        <v>190</v>
      </c>
      <c r="C64" s="65" t="s">
        <v>23</v>
      </c>
      <c r="D64" s="64">
        <v>766</v>
      </c>
      <c r="E64" s="67"/>
      <c r="F64" s="67"/>
      <c r="G64" s="68">
        <v>10</v>
      </c>
      <c r="H64" s="69">
        <v>20</v>
      </c>
      <c r="I64" s="70">
        <v>23.5</v>
      </c>
      <c r="J64" s="71">
        <v>1.4554</v>
      </c>
      <c r="K64" s="72">
        <f t="shared" si="2"/>
        <v>0</v>
      </c>
      <c r="L64" s="72">
        <f t="shared" si="3"/>
        <v>0</v>
      </c>
      <c r="M64" s="73">
        <f t="shared" si="4"/>
        <v>0</v>
      </c>
    </row>
    <row r="65" spans="1:13" ht="15" thickBot="1" x14ac:dyDescent="0.25">
      <c r="A65" s="66">
        <v>201901233</v>
      </c>
      <c r="B65" s="64">
        <v>190</v>
      </c>
      <c r="C65" s="65" t="s">
        <v>23</v>
      </c>
      <c r="D65" s="64">
        <v>1233</v>
      </c>
      <c r="E65" s="67"/>
      <c r="F65" s="67"/>
      <c r="G65" s="68">
        <v>10</v>
      </c>
      <c r="H65" s="69">
        <v>20</v>
      </c>
      <c r="I65" s="70">
        <v>37.299999999999997</v>
      </c>
      <c r="J65" s="71">
        <v>2.3426999999999998</v>
      </c>
      <c r="K65" s="72">
        <f t="shared" si="2"/>
        <v>0</v>
      </c>
      <c r="L65" s="72">
        <f t="shared" si="3"/>
        <v>0</v>
      </c>
      <c r="M65" s="73">
        <f t="shared" si="4"/>
        <v>0</v>
      </c>
    </row>
    <row r="66" spans="1:13" ht="15" thickBot="1" x14ac:dyDescent="0.25">
      <c r="A66" s="32">
        <v>202280233</v>
      </c>
      <c r="B66" s="92">
        <v>228</v>
      </c>
      <c r="C66" s="95" t="s">
        <v>23</v>
      </c>
      <c r="D66" s="92">
        <v>233</v>
      </c>
      <c r="E66" s="42"/>
      <c r="F66" s="42"/>
      <c r="G66" s="41">
        <v>20</v>
      </c>
      <c r="H66" s="34">
        <v>48</v>
      </c>
      <c r="I66" s="62">
        <v>17.3</v>
      </c>
      <c r="J66" s="35">
        <v>1.0624800000000001</v>
      </c>
      <c r="K66" s="43">
        <f t="shared" si="2"/>
        <v>0</v>
      </c>
      <c r="L66" s="43">
        <f t="shared" si="3"/>
        <v>0</v>
      </c>
      <c r="M66" s="63">
        <f t="shared" si="4"/>
        <v>0</v>
      </c>
    </row>
    <row r="67" spans="1:13" ht="15" thickBot="1" x14ac:dyDescent="0.25">
      <c r="A67" s="32">
        <v>202280266</v>
      </c>
      <c r="B67" s="92">
        <v>228</v>
      </c>
      <c r="C67" s="93" t="s">
        <v>23</v>
      </c>
      <c r="D67" s="92">
        <v>266</v>
      </c>
      <c r="E67" s="42"/>
      <c r="F67" s="42"/>
      <c r="G67" s="41">
        <v>20</v>
      </c>
      <c r="H67" s="34">
        <v>48</v>
      </c>
      <c r="I67" s="62">
        <v>19.7</v>
      </c>
      <c r="J67" s="35">
        <v>1.21296</v>
      </c>
      <c r="K67" s="43">
        <f t="shared" si="2"/>
        <v>0</v>
      </c>
      <c r="L67" s="43">
        <f t="shared" si="3"/>
        <v>0</v>
      </c>
      <c r="M67" s="63">
        <f t="shared" si="4"/>
        <v>0</v>
      </c>
    </row>
    <row r="68" spans="1:13" ht="15" thickBot="1" x14ac:dyDescent="0.25">
      <c r="A68" s="32">
        <v>202280333</v>
      </c>
      <c r="B68" s="92">
        <v>228</v>
      </c>
      <c r="C68" s="96" t="s">
        <v>23</v>
      </c>
      <c r="D68" s="92">
        <v>333</v>
      </c>
      <c r="E68" s="42"/>
      <c r="F68" s="42"/>
      <c r="G68" s="41">
        <v>20</v>
      </c>
      <c r="H68" s="34">
        <v>48</v>
      </c>
      <c r="I68" s="62">
        <v>24.4</v>
      </c>
      <c r="J68" s="35">
        <v>1.5184800000000001</v>
      </c>
      <c r="K68" s="43">
        <f t="shared" si="2"/>
        <v>0</v>
      </c>
      <c r="L68" s="43">
        <f t="shared" si="3"/>
        <v>0</v>
      </c>
      <c r="M68" s="63">
        <f t="shared" si="4"/>
        <v>0</v>
      </c>
    </row>
    <row r="69" spans="1:13" ht="15" thickBot="1" x14ac:dyDescent="0.25">
      <c r="A69" s="32">
        <v>202280400</v>
      </c>
      <c r="B69" s="92">
        <v>228</v>
      </c>
      <c r="C69" s="93" t="s">
        <v>23</v>
      </c>
      <c r="D69" s="92">
        <v>400</v>
      </c>
      <c r="E69" s="42"/>
      <c r="F69" s="42"/>
      <c r="G69" s="41">
        <v>10</v>
      </c>
      <c r="H69" s="34">
        <v>48</v>
      </c>
      <c r="I69" s="62">
        <v>15</v>
      </c>
      <c r="J69" s="35">
        <v>0.91200000000000003</v>
      </c>
      <c r="K69" s="43">
        <f t="shared" si="2"/>
        <v>0</v>
      </c>
      <c r="L69" s="43">
        <f t="shared" si="3"/>
        <v>0</v>
      </c>
      <c r="M69" s="63">
        <f t="shared" si="4"/>
        <v>0</v>
      </c>
    </row>
    <row r="70" spans="1:13" ht="15" thickBot="1" x14ac:dyDescent="0.25">
      <c r="A70" s="32">
        <v>202280467</v>
      </c>
      <c r="B70" s="92">
        <v>228</v>
      </c>
      <c r="C70" s="93" t="s">
        <v>23</v>
      </c>
      <c r="D70" s="92">
        <v>467</v>
      </c>
      <c r="E70" s="42"/>
      <c r="F70" s="42"/>
      <c r="G70" s="41">
        <v>10</v>
      </c>
      <c r="H70" s="34">
        <v>48</v>
      </c>
      <c r="I70" s="62">
        <v>17.3</v>
      </c>
      <c r="J70" s="35">
        <v>1.0647599999999999</v>
      </c>
      <c r="K70" s="43">
        <f t="shared" si="2"/>
        <v>0</v>
      </c>
      <c r="L70" s="43">
        <f t="shared" si="3"/>
        <v>0</v>
      </c>
      <c r="M70" s="63">
        <f t="shared" si="4"/>
        <v>0</v>
      </c>
    </row>
    <row r="71" spans="1:13" ht="15" thickBot="1" x14ac:dyDescent="0.25">
      <c r="A71" s="32">
        <v>202280533</v>
      </c>
      <c r="B71" s="92">
        <v>228</v>
      </c>
      <c r="C71" s="93" t="s">
        <v>23</v>
      </c>
      <c r="D71" s="92">
        <v>533</v>
      </c>
      <c r="E71" s="42"/>
      <c r="F71" s="42"/>
      <c r="G71" s="41">
        <v>10</v>
      </c>
      <c r="H71" s="34">
        <v>48</v>
      </c>
      <c r="I71" s="62">
        <v>19.7</v>
      </c>
      <c r="J71" s="35">
        <v>1.2152400000000001</v>
      </c>
      <c r="K71" s="43">
        <f t="shared" si="2"/>
        <v>0</v>
      </c>
      <c r="L71" s="43">
        <f t="shared" si="3"/>
        <v>0</v>
      </c>
      <c r="M71" s="63">
        <f t="shared" si="4"/>
        <v>0</v>
      </c>
    </row>
    <row r="72" spans="1:13" ht="15" thickBot="1" x14ac:dyDescent="0.25">
      <c r="A72" s="32">
        <v>202280633</v>
      </c>
      <c r="B72" s="92">
        <v>228</v>
      </c>
      <c r="C72" s="93" t="s">
        <v>23</v>
      </c>
      <c r="D72" s="92">
        <v>633</v>
      </c>
      <c r="E72" s="42"/>
      <c r="F72" s="42"/>
      <c r="G72" s="41">
        <v>10</v>
      </c>
      <c r="H72" s="34">
        <v>32</v>
      </c>
      <c r="I72" s="62">
        <v>23.3</v>
      </c>
      <c r="J72" s="35">
        <v>1.4432400000000001</v>
      </c>
      <c r="K72" s="43">
        <f t="shared" si="2"/>
        <v>0</v>
      </c>
      <c r="L72" s="43">
        <f t="shared" si="3"/>
        <v>0</v>
      </c>
      <c r="M72" s="63">
        <f t="shared" si="4"/>
        <v>0</v>
      </c>
    </row>
    <row r="73" spans="1:13" ht="15" thickBot="1" x14ac:dyDescent="0.25">
      <c r="A73" s="66">
        <v>202280700</v>
      </c>
      <c r="B73" s="64">
        <v>228</v>
      </c>
      <c r="C73" s="65" t="s">
        <v>23</v>
      </c>
      <c r="D73" s="64">
        <v>700</v>
      </c>
      <c r="E73" s="67"/>
      <c r="F73" s="67"/>
      <c r="G73" s="68">
        <v>10</v>
      </c>
      <c r="H73" s="69">
        <v>20</v>
      </c>
      <c r="I73" s="70">
        <v>25.6</v>
      </c>
      <c r="J73" s="71">
        <v>1.5960000000000001</v>
      </c>
      <c r="K73" s="72">
        <f t="shared" si="2"/>
        <v>0</v>
      </c>
      <c r="L73" s="72">
        <f t="shared" si="3"/>
        <v>0</v>
      </c>
      <c r="M73" s="73">
        <f t="shared" si="4"/>
        <v>0</v>
      </c>
    </row>
    <row r="74" spans="1:13" ht="15" thickBot="1" x14ac:dyDescent="0.25">
      <c r="A74" s="66">
        <v>202280800</v>
      </c>
      <c r="B74" s="64">
        <v>228</v>
      </c>
      <c r="C74" s="65" t="s">
        <v>23</v>
      </c>
      <c r="D74" s="64">
        <v>800</v>
      </c>
      <c r="E74" s="67"/>
      <c r="F74" s="67"/>
      <c r="G74" s="68">
        <v>10</v>
      </c>
      <c r="H74" s="69">
        <v>20</v>
      </c>
      <c r="I74" s="70">
        <v>29.2</v>
      </c>
      <c r="J74" s="71">
        <v>1.8240000000000001</v>
      </c>
      <c r="K74" s="72">
        <f t="shared" si="2"/>
        <v>0</v>
      </c>
      <c r="L74" s="72">
        <f t="shared" si="3"/>
        <v>0</v>
      </c>
      <c r="M74" s="73">
        <f t="shared" si="4"/>
        <v>0</v>
      </c>
    </row>
    <row r="75" spans="1:13" ht="15" thickBot="1" x14ac:dyDescent="0.25">
      <c r="A75" s="66">
        <v>202280900</v>
      </c>
      <c r="B75" s="64">
        <v>228</v>
      </c>
      <c r="C75" s="65" t="s">
        <v>23</v>
      </c>
      <c r="D75" s="64">
        <v>900</v>
      </c>
      <c r="E75" s="67"/>
      <c r="F75" s="67"/>
      <c r="G75" s="68">
        <v>10</v>
      </c>
      <c r="H75" s="69">
        <v>20</v>
      </c>
      <c r="I75" s="70">
        <v>32.700000000000003</v>
      </c>
      <c r="J75" s="71">
        <v>2.052</v>
      </c>
      <c r="K75" s="72">
        <f t="shared" si="2"/>
        <v>0</v>
      </c>
      <c r="L75" s="72">
        <f t="shared" si="3"/>
        <v>0</v>
      </c>
      <c r="M75" s="73">
        <f t="shared" si="4"/>
        <v>0</v>
      </c>
    </row>
    <row r="76" spans="1:13" ht="15" thickBot="1" x14ac:dyDescent="0.25">
      <c r="A76" s="66">
        <v>202281233</v>
      </c>
      <c r="B76" s="64">
        <v>228</v>
      </c>
      <c r="C76" s="65" t="s">
        <v>23</v>
      </c>
      <c r="D76" s="64">
        <v>1233</v>
      </c>
      <c r="E76" s="67"/>
      <c r="F76" s="67"/>
      <c r="G76" s="68">
        <v>10</v>
      </c>
      <c r="H76" s="69">
        <v>16</v>
      </c>
      <c r="I76" s="70">
        <v>44.6</v>
      </c>
      <c r="J76" s="71">
        <v>2.8112400000000002</v>
      </c>
      <c r="K76" s="72">
        <f t="shared" si="2"/>
        <v>0</v>
      </c>
      <c r="L76" s="72">
        <f t="shared" si="3"/>
        <v>0</v>
      </c>
      <c r="M76" s="73">
        <f t="shared" si="4"/>
        <v>0</v>
      </c>
    </row>
    <row r="77" spans="1:13" ht="15" thickBot="1" x14ac:dyDescent="0.25">
      <c r="A77" s="66">
        <v>202660266</v>
      </c>
      <c r="B77" s="64">
        <v>266</v>
      </c>
      <c r="C77" s="65" t="s">
        <v>23</v>
      </c>
      <c r="D77" s="64">
        <v>266</v>
      </c>
      <c r="E77" s="67"/>
      <c r="F77" s="67"/>
      <c r="G77" s="68">
        <v>20</v>
      </c>
      <c r="H77" s="69">
        <v>48</v>
      </c>
      <c r="I77" s="70">
        <v>23</v>
      </c>
      <c r="J77" s="71">
        <v>1.4125664</v>
      </c>
      <c r="K77" s="72">
        <f t="shared" ref="K77" si="8">E77+F77*H77</f>
        <v>0</v>
      </c>
      <c r="L77" s="72">
        <f t="shared" si="3"/>
        <v>0</v>
      </c>
      <c r="M77" s="73">
        <f t="shared" ref="M77" si="9">K77*J77</f>
        <v>0</v>
      </c>
    </row>
    <row r="78" spans="1:13" ht="15" thickBot="1" x14ac:dyDescent="0.25">
      <c r="A78" s="32">
        <v>202660333</v>
      </c>
      <c r="B78" s="92">
        <v>266</v>
      </c>
      <c r="C78" s="93" t="s">
        <v>23</v>
      </c>
      <c r="D78" s="92">
        <v>333</v>
      </c>
      <c r="E78" s="42"/>
      <c r="F78" s="42"/>
      <c r="G78" s="41">
        <v>10</v>
      </c>
      <c r="H78" s="34">
        <v>48</v>
      </c>
      <c r="I78" s="62">
        <v>14.6</v>
      </c>
      <c r="J78" s="35">
        <v>0.88578000000000001</v>
      </c>
      <c r="K78" s="43">
        <f t="shared" si="2"/>
        <v>0</v>
      </c>
      <c r="L78" s="43">
        <f t="shared" si="3"/>
        <v>0</v>
      </c>
      <c r="M78" s="63">
        <f t="shared" si="4"/>
        <v>0</v>
      </c>
    </row>
    <row r="79" spans="1:13" ht="15" thickBot="1" x14ac:dyDescent="0.25">
      <c r="A79" s="32">
        <v>202660400</v>
      </c>
      <c r="B79" s="92">
        <v>266</v>
      </c>
      <c r="C79" s="93" t="s">
        <v>23</v>
      </c>
      <c r="D79" s="92">
        <v>400</v>
      </c>
      <c r="E79" s="42"/>
      <c r="F79" s="42"/>
      <c r="G79" s="41">
        <v>10</v>
      </c>
      <c r="H79" s="34">
        <v>48</v>
      </c>
      <c r="I79" s="62">
        <v>17.399999999999999</v>
      </c>
      <c r="J79" s="35">
        <v>1.0640000000000001</v>
      </c>
      <c r="K79" s="43">
        <f t="shared" si="2"/>
        <v>0</v>
      </c>
      <c r="L79" s="43">
        <f t="shared" ref="L79:L91" si="10">(E79+F79*48)*I79</f>
        <v>0</v>
      </c>
      <c r="M79" s="63">
        <f t="shared" si="4"/>
        <v>0</v>
      </c>
    </row>
    <row r="80" spans="1:13" ht="15" thickBot="1" x14ac:dyDescent="0.25">
      <c r="A80" s="32">
        <v>202660467</v>
      </c>
      <c r="B80" s="92">
        <v>266</v>
      </c>
      <c r="C80" s="93" t="s">
        <v>23</v>
      </c>
      <c r="D80" s="92">
        <v>467</v>
      </c>
      <c r="E80" s="42"/>
      <c r="F80" s="42"/>
      <c r="G80" s="41">
        <v>10</v>
      </c>
      <c r="H80" s="34">
        <v>48</v>
      </c>
      <c r="I80" s="62">
        <v>20.2</v>
      </c>
      <c r="J80" s="35">
        <v>1.2422200000000001</v>
      </c>
      <c r="K80" s="43">
        <f t="shared" ref="K80:K91" si="11">E80+F80*H80</f>
        <v>0</v>
      </c>
      <c r="L80" s="43">
        <f t="shared" si="10"/>
        <v>0</v>
      </c>
      <c r="M80" s="63">
        <f t="shared" ref="M80:M91" si="12">K80*J80</f>
        <v>0</v>
      </c>
    </row>
    <row r="81" spans="1:13" ht="15" thickBot="1" x14ac:dyDescent="0.25">
      <c r="A81" s="32">
        <v>202660533</v>
      </c>
      <c r="B81" s="92">
        <v>266</v>
      </c>
      <c r="C81" s="93" t="s">
        <v>23</v>
      </c>
      <c r="D81" s="92">
        <v>533</v>
      </c>
      <c r="E81" s="42"/>
      <c r="F81" s="42"/>
      <c r="G81" s="41">
        <v>10</v>
      </c>
      <c r="H81" s="34">
        <v>48</v>
      </c>
      <c r="I81" s="62">
        <v>23</v>
      </c>
      <c r="J81" s="35">
        <v>1.41778</v>
      </c>
      <c r="K81" s="43">
        <f t="shared" si="11"/>
        <v>0</v>
      </c>
      <c r="L81" s="43">
        <f t="shared" si="10"/>
        <v>0</v>
      </c>
      <c r="M81" s="63">
        <f t="shared" si="12"/>
        <v>0</v>
      </c>
    </row>
    <row r="82" spans="1:13" ht="15" thickBot="1" x14ac:dyDescent="0.25">
      <c r="A82" s="32">
        <v>202660633</v>
      </c>
      <c r="B82" s="92">
        <v>266</v>
      </c>
      <c r="C82" s="93" t="s">
        <v>23</v>
      </c>
      <c r="D82" s="92">
        <v>633</v>
      </c>
      <c r="E82" s="42"/>
      <c r="F82" s="42"/>
      <c r="G82" s="41">
        <v>10</v>
      </c>
      <c r="H82" s="34">
        <v>20</v>
      </c>
      <c r="I82" s="62">
        <v>27.1</v>
      </c>
      <c r="J82" s="35">
        <v>1.6837800000000001</v>
      </c>
      <c r="K82" s="43">
        <f t="shared" si="11"/>
        <v>0</v>
      </c>
      <c r="L82" s="43">
        <f t="shared" si="10"/>
        <v>0</v>
      </c>
      <c r="M82" s="63">
        <f t="shared" si="12"/>
        <v>0</v>
      </c>
    </row>
    <row r="83" spans="1:13" ht="15" thickBot="1" x14ac:dyDescent="0.25">
      <c r="A83" s="66">
        <v>202661233</v>
      </c>
      <c r="B83" s="64">
        <v>266</v>
      </c>
      <c r="C83" s="65" t="s">
        <v>23</v>
      </c>
      <c r="D83" s="64">
        <v>1233</v>
      </c>
      <c r="E83" s="67"/>
      <c r="F83" s="67"/>
      <c r="G83" s="68">
        <v>10</v>
      </c>
      <c r="H83" s="69">
        <v>14</v>
      </c>
      <c r="I83" s="70">
        <v>52.1</v>
      </c>
      <c r="J83" s="71">
        <v>3.2797800000000001</v>
      </c>
      <c r="K83" s="72">
        <f t="shared" si="11"/>
        <v>0</v>
      </c>
      <c r="L83" s="72">
        <f t="shared" si="10"/>
        <v>0</v>
      </c>
      <c r="M83" s="73">
        <f t="shared" si="12"/>
        <v>0</v>
      </c>
    </row>
    <row r="84" spans="1:13" ht="15" thickBot="1" x14ac:dyDescent="0.25">
      <c r="A84" s="32">
        <v>203040333</v>
      </c>
      <c r="B84" s="92">
        <v>302.60000000000002</v>
      </c>
      <c r="C84" s="93" t="s">
        <v>23</v>
      </c>
      <c r="D84" s="92">
        <v>333</v>
      </c>
      <c r="E84" s="42"/>
      <c r="F84" s="42"/>
      <c r="G84" s="41">
        <v>10</v>
      </c>
      <c r="H84" s="34">
        <v>48</v>
      </c>
      <c r="I84" s="62">
        <v>16.5</v>
      </c>
      <c r="J84" s="35">
        <v>1.0089900000000001</v>
      </c>
      <c r="K84" s="43">
        <f t="shared" si="11"/>
        <v>0</v>
      </c>
      <c r="L84" s="43">
        <f t="shared" si="10"/>
        <v>0</v>
      </c>
      <c r="M84" s="63">
        <f t="shared" si="12"/>
        <v>0</v>
      </c>
    </row>
    <row r="85" spans="1:13" ht="15" thickBot="1" x14ac:dyDescent="0.25">
      <c r="A85" s="32">
        <v>203040400</v>
      </c>
      <c r="B85" s="92">
        <v>303</v>
      </c>
      <c r="C85" s="93" t="s">
        <v>23</v>
      </c>
      <c r="D85" s="92">
        <v>400</v>
      </c>
      <c r="E85" s="42"/>
      <c r="F85" s="42"/>
      <c r="G85" s="41">
        <v>10</v>
      </c>
      <c r="H85" s="34">
        <v>48</v>
      </c>
      <c r="I85" s="62">
        <v>19.7</v>
      </c>
      <c r="J85" s="35">
        <v>1.212</v>
      </c>
      <c r="K85" s="43">
        <f t="shared" si="11"/>
        <v>0</v>
      </c>
      <c r="L85" s="43">
        <f t="shared" si="10"/>
        <v>0</v>
      </c>
      <c r="M85" s="63">
        <f t="shared" si="12"/>
        <v>0</v>
      </c>
    </row>
    <row r="86" spans="1:13" ht="15" thickBot="1" x14ac:dyDescent="0.25">
      <c r="A86" s="32">
        <v>203040467</v>
      </c>
      <c r="B86" s="92">
        <v>302.60000000000002</v>
      </c>
      <c r="C86" s="93" t="s">
        <v>23</v>
      </c>
      <c r="D86" s="92">
        <v>467</v>
      </c>
      <c r="E86" s="42"/>
      <c r="F86" s="42"/>
      <c r="G86" s="41">
        <v>10</v>
      </c>
      <c r="H86" s="34">
        <v>48</v>
      </c>
      <c r="I86" s="62">
        <v>22.9</v>
      </c>
      <c r="J86" s="35">
        <v>1.4150100000000001</v>
      </c>
      <c r="K86" s="43">
        <f t="shared" si="11"/>
        <v>0</v>
      </c>
      <c r="L86" s="43">
        <f t="shared" si="10"/>
        <v>0</v>
      </c>
      <c r="M86" s="63">
        <f t="shared" si="12"/>
        <v>0</v>
      </c>
    </row>
    <row r="87" spans="1:13" ht="15" thickBot="1" x14ac:dyDescent="0.25">
      <c r="A87" s="66">
        <v>203040533</v>
      </c>
      <c r="B87" s="64">
        <v>302.60000000000002</v>
      </c>
      <c r="C87" s="65" t="s">
        <v>23</v>
      </c>
      <c r="D87" s="64">
        <v>533</v>
      </c>
      <c r="E87" s="67"/>
      <c r="F87" s="67"/>
      <c r="G87" s="68">
        <v>10</v>
      </c>
      <c r="H87" s="69">
        <v>48</v>
      </c>
      <c r="I87" s="70">
        <v>26</v>
      </c>
      <c r="J87" s="71">
        <v>1.6149899999999999</v>
      </c>
      <c r="K87" s="72">
        <f t="shared" si="11"/>
        <v>0</v>
      </c>
      <c r="L87" s="72">
        <f t="shared" si="10"/>
        <v>0</v>
      </c>
      <c r="M87" s="73">
        <f t="shared" si="12"/>
        <v>0</v>
      </c>
    </row>
    <row r="88" spans="1:13" ht="15" thickBot="1" x14ac:dyDescent="0.25">
      <c r="A88" s="32">
        <v>203040633</v>
      </c>
      <c r="B88" s="92">
        <v>302.60000000000002</v>
      </c>
      <c r="C88" s="93" t="s">
        <v>23</v>
      </c>
      <c r="D88" s="92">
        <v>633</v>
      </c>
      <c r="E88" s="42"/>
      <c r="F88" s="42"/>
      <c r="G88" s="41">
        <v>10</v>
      </c>
      <c r="H88" s="34">
        <v>20</v>
      </c>
      <c r="I88" s="62">
        <v>30.7</v>
      </c>
      <c r="J88" s="35">
        <v>1.9179900000000001</v>
      </c>
      <c r="K88" s="43">
        <f t="shared" si="11"/>
        <v>0</v>
      </c>
      <c r="L88" s="43">
        <f t="shared" si="10"/>
        <v>0</v>
      </c>
      <c r="M88" s="63">
        <f t="shared" si="12"/>
        <v>0</v>
      </c>
    </row>
    <row r="89" spans="1:13" ht="15" thickBot="1" x14ac:dyDescent="0.25">
      <c r="A89" s="32">
        <v>203040700</v>
      </c>
      <c r="B89" s="92">
        <v>302.60000000000002</v>
      </c>
      <c r="C89" s="93" t="s">
        <v>23</v>
      </c>
      <c r="D89" s="92">
        <v>700</v>
      </c>
      <c r="E89" s="42"/>
      <c r="F89" s="42"/>
      <c r="G89" s="41">
        <v>10</v>
      </c>
      <c r="H89" s="34">
        <v>20</v>
      </c>
      <c r="I89" s="62">
        <v>33.9</v>
      </c>
      <c r="J89" s="35">
        <v>2.121</v>
      </c>
      <c r="K89" s="43">
        <f t="shared" si="11"/>
        <v>0</v>
      </c>
      <c r="L89" s="43">
        <f t="shared" si="10"/>
        <v>0</v>
      </c>
      <c r="M89" s="63">
        <f t="shared" si="12"/>
        <v>0</v>
      </c>
    </row>
    <row r="90" spans="1:13" ht="15" thickBot="1" x14ac:dyDescent="0.25">
      <c r="A90" s="66">
        <v>203040800</v>
      </c>
      <c r="B90" s="64">
        <v>302.60000000000002</v>
      </c>
      <c r="C90" s="65" t="s">
        <v>23</v>
      </c>
      <c r="D90" s="64">
        <v>800</v>
      </c>
      <c r="E90" s="67"/>
      <c r="F90" s="67"/>
      <c r="G90" s="68">
        <v>10</v>
      </c>
      <c r="H90" s="69">
        <v>20</v>
      </c>
      <c r="I90" s="70">
        <v>38.6</v>
      </c>
      <c r="J90" s="71">
        <v>2.4239999999999999</v>
      </c>
      <c r="K90" s="72">
        <f t="shared" si="11"/>
        <v>0</v>
      </c>
      <c r="L90" s="72">
        <f t="shared" si="10"/>
        <v>0</v>
      </c>
      <c r="M90" s="73">
        <f t="shared" si="12"/>
        <v>0</v>
      </c>
    </row>
    <row r="91" spans="1:13" ht="15" thickBot="1" x14ac:dyDescent="0.25">
      <c r="A91" s="66">
        <v>203041233</v>
      </c>
      <c r="B91" s="64">
        <v>302.60000000000002</v>
      </c>
      <c r="C91" s="65" t="s">
        <v>23</v>
      </c>
      <c r="D91" s="64">
        <v>1233</v>
      </c>
      <c r="E91" s="67"/>
      <c r="F91" s="67"/>
      <c r="G91" s="68">
        <v>10</v>
      </c>
      <c r="H91" s="69">
        <v>12</v>
      </c>
      <c r="I91" s="70">
        <v>59.2</v>
      </c>
      <c r="J91" s="71">
        <v>3.7359900000000001</v>
      </c>
      <c r="K91" s="72">
        <f t="shared" si="11"/>
        <v>0</v>
      </c>
      <c r="L91" s="72">
        <f t="shared" si="10"/>
        <v>0</v>
      </c>
      <c r="M91" s="73">
        <f t="shared" si="12"/>
        <v>0</v>
      </c>
    </row>
    <row r="92" spans="1:13" x14ac:dyDescent="0.2">
      <c r="E92" s="43">
        <f>SUM(E14:E91)</f>
        <v>0</v>
      </c>
      <c r="F92" s="43">
        <f>SUM(F14:F91)</f>
        <v>0</v>
      </c>
      <c r="K92" s="43">
        <f>SUM(K14:K91)</f>
        <v>0</v>
      </c>
      <c r="L92" s="43">
        <f>SUM(L14:L91)</f>
        <v>0</v>
      </c>
      <c r="M92" s="63">
        <f>SUM(M14:M91)</f>
        <v>0</v>
      </c>
    </row>
    <row r="93" spans="1:13" ht="15.75" thickBot="1" x14ac:dyDescent="0.3">
      <c r="A93" s="50" t="s">
        <v>31</v>
      </c>
      <c r="E93" s="60" t="s">
        <v>26</v>
      </c>
      <c r="F93" s="61"/>
    </row>
    <row r="94" spans="1:13" ht="15" thickBot="1" x14ac:dyDescent="0.25">
      <c r="A94" s="51" t="s">
        <v>32</v>
      </c>
      <c r="B94" s="46"/>
      <c r="C94" s="33"/>
      <c r="D94" s="52"/>
      <c r="E94" s="42"/>
      <c r="F94" s="59"/>
      <c r="G94" s="53" t="s">
        <v>33</v>
      </c>
      <c r="H94" s="54"/>
      <c r="I94" s="55"/>
      <c r="J94" s="56"/>
      <c r="K94" s="57"/>
      <c r="L94" s="57"/>
      <c r="M94" s="58"/>
    </row>
    <row r="96" spans="1:13" x14ac:dyDescent="0.2">
      <c r="A96" s="74"/>
      <c r="B96" s="78" t="s">
        <v>36</v>
      </c>
      <c r="C96" s="79"/>
      <c r="D96" s="79"/>
      <c r="E96" s="79"/>
      <c r="F96" s="79"/>
      <c r="G96" s="79"/>
      <c r="H96" s="79"/>
    </row>
  </sheetData>
  <sheetProtection algorithmName="SHA-512" hashValue="9dd/to1EpJJ2SvOs5z7U2u7RzqwC0zOeoCZp8Bgc9ZL6tCQiTyTRZDdMXbC+NOsyxFCYqVxGFhh/CQ91YzMglw==" saltValue="GaWeOP6XwOkzJVARzv0YCw==" spinCount="100000" sheet="1" objects="1" scenarios="1"/>
  <protectedRanges>
    <protectedRange sqref="F2:I4" name="Bereich3"/>
    <protectedRange sqref="E14:F91" name="Bereich1"/>
    <protectedRange sqref="L9" name="Bereich2"/>
  </protectedRanges>
  <mergeCells count="5">
    <mergeCell ref="L9:M9"/>
    <mergeCell ref="F7:I7"/>
    <mergeCell ref="F2:I2"/>
    <mergeCell ref="F3:I3"/>
    <mergeCell ref="F4:I4"/>
  </mergeCells>
  <pageMargins left="0.70866141732283472" right="0.70866141732283472" top="0.78740157480314965" bottom="0.98425196850393704" header="0.11811023622047245" footer="0.31496062992125984"/>
  <pageSetup paperSize="9" scale="88" orientation="portrait" r:id="rId1"/>
  <headerFooter>
    <oddFooter>&amp;L&amp;9Anfrage Nagelplatten Typ N14&amp;R&amp;9Seite &amp;P von &amp;P</oddFooter>
  </headerFooter>
  <rowBreaks count="1" manualBreakCount="1">
    <brk id="5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A26D064FF464EB8E61BE5572F4203" ma:contentTypeVersion="13" ma:contentTypeDescription="Create a new document." ma:contentTypeScope="" ma:versionID="4e6dc9b8039d0b001f059eea47398554">
  <xsd:schema xmlns:xsd="http://www.w3.org/2001/XMLSchema" xmlns:xs="http://www.w3.org/2001/XMLSchema" xmlns:p="http://schemas.microsoft.com/office/2006/metadata/properties" xmlns:ns2="c93c05fa-37a3-43b8-a129-12224ce618c7" xmlns:ns3="23858c3e-ad43-4143-a370-7f6f17500fd1" targetNamespace="http://schemas.microsoft.com/office/2006/metadata/properties" ma:root="true" ma:fieldsID="563c14cdcce0a7660b5c2b0524a11151" ns2:_="" ns3:_="">
    <xsd:import namespace="c93c05fa-37a3-43b8-a129-12224ce618c7"/>
    <xsd:import namespace="23858c3e-ad43-4143-a370-7f6f17500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3c05fa-37a3-43b8-a129-12224ce61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d8a20eb-7aaf-4a4e-8120-147433bfff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58c3e-ad43-4143-a370-7f6f17500fd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73c970d-654f-46f8-b84c-9fe254817ab6}" ma:internalName="TaxCatchAll" ma:showField="CatchAllData" ma:web="23858c3e-ad43-4143-a370-7f6f17500f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858c3e-ad43-4143-a370-7f6f17500fd1" xsi:nil="true"/>
    <lcf76f155ced4ddcb4097134ff3c332f xmlns="c93c05fa-37a3-43b8-a129-12224ce618c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DBF0AB-2D1C-4B88-8887-FEBF5A8559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3c05fa-37a3-43b8-a129-12224ce618c7"/>
    <ds:schemaRef ds:uri="23858c3e-ad43-4143-a370-7f6f17500f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2ACAF5-5314-4DAF-927D-11DE842DA8E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3858c3e-ad43-4143-a370-7f6f17500fd1"/>
    <ds:schemaRef ds:uri="http://purl.org/dc/elements/1.1/"/>
    <ds:schemaRef ds:uri="http://schemas.microsoft.com/office/2006/metadata/properties"/>
    <ds:schemaRef ds:uri="c93c05fa-37a3-43b8-a129-12224ce618c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3C3BAC6-422A-4F89-8027-C7BFE1F71E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Anfrage N14</vt:lpstr>
      <vt:lpstr>'Anfrage N14'!Drucktitel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Fischer-Zernin</dc:creator>
  <cp:lastModifiedBy>Tobias Fischer-Zernin</cp:lastModifiedBy>
  <cp:lastPrinted>2023-02-01T16:18:26Z</cp:lastPrinted>
  <dcterms:created xsi:type="dcterms:W3CDTF">2022-01-20T15:20:36Z</dcterms:created>
  <dcterms:modified xsi:type="dcterms:W3CDTF">2023-02-01T17:00:51Z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0x0101006FAA26D064FF464EB8E61BE5572F4203</vt:lpwstr>
  </property>
</Properties>
</file>